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Pricing_TV_Analogica\LISTINI TV\Listini Rai\TV TABELLARE\2022\FEB-MAR 2022\Stampa\DEF CON STIME\"/>
    </mc:Choice>
  </mc:AlternateContent>
  <xr:revisionPtr revIDLastSave="0" documentId="13_ncr:1_{30D1926F-5996-4C7C-9AC3-D33310674502}" xr6:coauthVersionLast="47" xr6:coauthVersionMax="47" xr10:uidLastSave="{00000000-0000-0000-0000-000000000000}"/>
  <bookViews>
    <workbookView xWindow="-120" yWindow="-120" windowWidth="29040" windowHeight="15840" tabRatio="788" activeTab="4" xr2:uid="{00000000-000D-0000-FFFF-FFFF00000000}"/>
  </bookViews>
  <sheets>
    <sheet name="IL LISTINO-BASI DI COSTRUZIONE" sheetId="49" r:id="rId1"/>
    <sheet name="QUOTE VALORE" sheetId="73" r:id="rId2"/>
    <sheet name="STIME" sheetId="72" r:id="rId3"/>
    <sheet name="TABELLARE" sheetId="27" r:id="rId4"/>
    <sheet name="TABELLARE PU" sheetId="71" r:id="rId5"/>
    <sheet name="TV TABELLARE MODULI" sheetId="20" r:id="rId6"/>
    <sheet name="TV TABELLARE MODULI PU" sheetId="62" r:id="rId7"/>
    <sheet name="TV TABELLARE MOD. MULTIRETE" sheetId="34" r:id="rId8"/>
    <sheet name="TV TABELLARE MOD. MULTIRETE PU" sheetId="47" r:id="rId9"/>
    <sheet name="TABELLARE RADIO ITALIA" sheetId="68" r:id="rId10"/>
    <sheet name="TABELLARE RADIO ITALIA PU" sheetId="69" r:id="rId11"/>
    <sheet name="AREE RAI RADIO RADIO ITALIA" sheetId="7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1">#REF!</definedName>
    <definedName name="\A" localSheetId="3">#REF!</definedName>
    <definedName name="\A" localSheetId="4">#REF!</definedName>
    <definedName name="\A" localSheetId="9">#REF!</definedName>
    <definedName name="\A" localSheetId="10">#REF!</definedName>
    <definedName name="\A" localSheetId="7">#REF!</definedName>
    <definedName name="\A" localSheetId="8">#REF!</definedName>
    <definedName name="\A" localSheetId="5">#REF!</definedName>
    <definedName name="\A" localSheetId="6">#REF!</definedName>
    <definedName name="\A">#REF!</definedName>
    <definedName name="\C" localSheetId="11">#REF!</definedName>
    <definedName name="\C" localSheetId="3">#REF!</definedName>
    <definedName name="\C" localSheetId="4">#REF!</definedName>
    <definedName name="\C" localSheetId="9">#REF!</definedName>
    <definedName name="\C" localSheetId="10">#REF!</definedName>
    <definedName name="\C" localSheetId="7">#REF!</definedName>
    <definedName name="\C" localSheetId="8">#REF!</definedName>
    <definedName name="\C" localSheetId="5">#REF!</definedName>
    <definedName name="\C" localSheetId="6">#REF!</definedName>
    <definedName name="\C">#REF!</definedName>
    <definedName name="\F" localSheetId="11">#REF!</definedName>
    <definedName name="\F" localSheetId="3">#REF!</definedName>
    <definedName name="\F" localSheetId="4">#REF!</definedName>
    <definedName name="\F" localSheetId="9">#REF!</definedName>
    <definedName name="\F" localSheetId="10">#REF!</definedName>
    <definedName name="\F" localSheetId="7">#REF!</definedName>
    <definedName name="\F" localSheetId="8">#REF!</definedName>
    <definedName name="\F" localSheetId="5">#REF!</definedName>
    <definedName name="\F" localSheetId="6">#REF!</definedName>
    <definedName name="\F">#REF!</definedName>
    <definedName name="\w">#REF!</definedName>
    <definedName name="_" hidden="1">#REF!</definedName>
    <definedName name="___________cpc2" localSheetId="11">#REF!</definedName>
    <definedName name="___________cpc2" localSheetId="3">#REF!</definedName>
    <definedName name="___________cpc2" localSheetId="4">#REF!</definedName>
    <definedName name="___________cpc2" localSheetId="9">#REF!</definedName>
    <definedName name="___________cpc2" localSheetId="10">#REF!</definedName>
    <definedName name="___________cpc2" localSheetId="7">#REF!</definedName>
    <definedName name="___________cpc2" localSheetId="8">#REF!</definedName>
    <definedName name="___________cpc2" localSheetId="5">#REF!</definedName>
    <definedName name="___________cpc2" localSheetId="6">#REF!</definedName>
    <definedName name="___________cpc2">#REF!</definedName>
    <definedName name="__________cpc2" localSheetId="11">#REF!</definedName>
    <definedName name="__________cpc2" localSheetId="3">#REF!</definedName>
    <definedName name="__________cpc2" localSheetId="4">#REF!</definedName>
    <definedName name="__________cpc2" localSheetId="9">#REF!</definedName>
    <definedName name="__________cpc2" localSheetId="10">#REF!</definedName>
    <definedName name="__________cpc2" localSheetId="7">#REF!</definedName>
    <definedName name="__________cpc2" localSheetId="8">#REF!</definedName>
    <definedName name="__________cpc2" localSheetId="5">#REF!</definedName>
    <definedName name="__________cpc2" localSheetId="6">#REF!</definedName>
    <definedName name="__________cpc2">#REF!</definedName>
    <definedName name="_________cpc2" localSheetId="11">#REF!</definedName>
    <definedName name="_________cpc2" localSheetId="3">#REF!</definedName>
    <definedName name="_________cpc2" localSheetId="4">#REF!</definedName>
    <definedName name="_________cpc2" localSheetId="9">#REF!</definedName>
    <definedName name="_________cpc2" localSheetId="10">#REF!</definedName>
    <definedName name="_________cpc2" localSheetId="7">#REF!</definedName>
    <definedName name="_________cpc2" localSheetId="8">#REF!</definedName>
    <definedName name="_________cpc2" localSheetId="5">#REF!</definedName>
    <definedName name="_________cpc2" localSheetId="6">#REF!</definedName>
    <definedName name="_________cpc2">#REF!</definedName>
    <definedName name="________cpc2" localSheetId="11">#REF!</definedName>
    <definedName name="________cpc2" localSheetId="3">#REF!</definedName>
    <definedName name="________cpc2" localSheetId="4">#REF!</definedName>
    <definedName name="________cpc2" localSheetId="9">#REF!</definedName>
    <definedName name="________cpc2" localSheetId="10">#REF!</definedName>
    <definedName name="________cpc2" localSheetId="7">#REF!</definedName>
    <definedName name="________cpc2" localSheetId="8">#REF!</definedName>
    <definedName name="________cpc2" localSheetId="5">#REF!</definedName>
    <definedName name="________cpc2" localSheetId="6">#REF!</definedName>
    <definedName name="________cpc2">#REF!</definedName>
    <definedName name="_______cpc2" localSheetId="11">#REF!</definedName>
    <definedName name="_______cpc2" localSheetId="3">#REF!</definedName>
    <definedName name="_______cpc2" localSheetId="4">#REF!</definedName>
    <definedName name="_______cpc2" localSheetId="9">#REF!</definedName>
    <definedName name="_______cpc2" localSheetId="10">#REF!</definedName>
    <definedName name="_______cpc2" localSheetId="7">#REF!</definedName>
    <definedName name="_______cpc2" localSheetId="8">#REF!</definedName>
    <definedName name="_______cpc2" localSheetId="5">#REF!</definedName>
    <definedName name="_______cpc2" localSheetId="6">#REF!</definedName>
    <definedName name="_______cpc2">#REF!</definedName>
    <definedName name="______cpc2" localSheetId="11">#REF!</definedName>
    <definedName name="______cpc2" localSheetId="3">#REF!</definedName>
    <definedName name="______cpc2" localSheetId="4">#REF!</definedName>
    <definedName name="______cpc2" localSheetId="9">#REF!</definedName>
    <definedName name="______cpc2" localSheetId="10">#REF!</definedName>
    <definedName name="______cpc2" localSheetId="7">#REF!</definedName>
    <definedName name="______cpc2" localSheetId="8">#REF!</definedName>
    <definedName name="______cpc2" localSheetId="5">#REF!</definedName>
    <definedName name="______cpc2" localSheetId="6">#REF!</definedName>
    <definedName name="______cpc2">#REF!</definedName>
    <definedName name="_____cpc2" localSheetId="11">#REF!</definedName>
    <definedName name="_____cpc2" localSheetId="3">#REF!</definedName>
    <definedName name="_____cpc2" localSheetId="4">#REF!</definedName>
    <definedName name="_____cpc2" localSheetId="9">#REF!</definedName>
    <definedName name="_____cpc2" localSheetId="10">#REF!</definedName>
    <definedName name="_____cpc2" localSheetId="7">#REF!</definedName>
    <definedName name="_____cpc2" localSheetId="8">#REF!</definedName>
    <definedName name="_____cpc2" localSheetId="5">#REF!</definedName>
    <definedName name="_____cpc2" localSheetId="6">#REF!</definedName>
    <definedName name="_____cpc2">#REF!</definedName>
    <definedName name="____cpc2" localSheetId="11">#REF!</definedName>
    <definedName name="____cpc2" localSheetId="3">#REF!</definedName>
    <definedName name="____cpc2" localSheetId="4">#REF!</definedName>
    <definedName name="____cpc2" localSheetId="9">#REF!</definedName>
    <definedName name="____cpc2" localSheetId="10">#REF!</definedName>
    <definedName name="____cpc2" localSheetId="7">#REF!</definedName>
    <definedName name="____cpc2" localSheetId="8">#REF!</definedName>
    <definedName name="____cpc2" localSheetId="5">#REF!</definedName>
    <definedName name="____cpc2" localSheetId="6">#REF!</definedName>
    <definedName name="____cpc2">#REF!</definedName>
    <definedName name="___cpc2" localSheetId="11">#REF!</definedName>
    <definedName name="___cpc2" localSheetId="3">#REF!</definedName>
    <definedName name="___cpc2" localSheetId="4">#REF!</definedName>
    <definedName name="___cpc2" localSheetId="9">#REF!</definedName>
    <definedName name="___cpc2" localSheetId="10">#REF!</definedName>
    <definedName name="___cpc2" localSheetId="7">#REF!</definedName>
    <definedName name="___cpc2" localSheetId="8">#REF!</definedName>
    <definedName name="___cpc2" localSheetId="5">#REF!</definedName>
    <definedName name="___cpc2" localSheetId="6">#REF!</definedName>
    <definedName name="___cpc2">#REF!</definedName>
    <definedName name="__cpc2" localSheetId="11">#REF!</definedName>
    <definedName name="__cpc2" localSheetId="3">#REF!</definedName>
    <definedName name="__cpc2" localSheetId="4">#REF!</definedName>
    <definedName name="__cpc2" localSheetId="9">#REF!</definedName>
    <definedName name="__cpc2" localSheetId="10">#REF!</definedName>
    <definedName name="__cpc2" localSheetId="7">#REF!</definedName>
    <definedName name="__cpc2" localSheetId="8">#REF!</definedName>
    <definedName name="__cpc2" localSheetId="5">#REF!</definedName>
    <definedName name="__cpc2" localSheetId="6">#REF!</definedName>
    <definedName name="__cpc2">#REF!</definedName>
    <definedName name="_cpc2" localSheetId="11">#REF!</definedName>
    <definedName name="_cpc2" localSheetId="3">#REF!</definedName>
    <definedName name="_cpc2" localSheetId="4">#REF!</definedName>
    <definedName name="_cpc2" localSheetId="9">#REF!</definedName>
    <definedName name="_cpc2" localSheetId="10">#REF!</definedName>
    <definedName name="_cpc2" localSheetId="7">#REF!</definedName>
    <definedName name="_cpc2" localSheetId="8">#REF!</definedName>
    <definedName name="_cpc2" localSheetId="5">#REF!</definedName>
    <definedName name="_cpc2" localSheetId="6">#REF!</definedName>
    <definedName name="_cpc2">#REF!</definedName>
    <definedName name="_Fill" localSheetId="11" hidden="1">#REF!</definedName>
    <definedName name="_Fill" localSheetId="3" hidden="1">#REF!</definedName>
    <definedName name="_Fill" localSheetId="4" hidden="1">#REF!</definedName>
    <definedName name="_Fill" localSheetId="9" hidden="1">#REF!</definedName>
    <definedName name="_Fill" localSheetId="10" hidden="1">#REF!</definedName>
    <definedName name="_Fill" localSheetId="7" hidden="1">#REF!</definedName>
    <definedName name="_Fill" localSheetId="8" hidden="1">#REF!</definedName>
    <definedName name="_Fill" localSheetId="5" hidden="1">#REF!</definedName>
    <definedName name="_Fill" localSheetId="6" hidden="1">#REF!</definedName>
    <definedName name="_Fill" hidden="1">#REF!</definedName>
    <definedName name="_xlnm._FilterDatabase" localSheetId="11" hidden="1">'AREE RAI RADIO RADIO ITALIA'!$A$5:$AW$6</definedName>
    <definedName name="_xlnm._FilterDatabase" localSheetId="3" hidden="1">TABELLARE!$A$5:$AR$240</definedName>
    <definedName name="_xlnm._FilterDatabase" localSheetId="4" hidden="1">'TABELLARE PU'!$A$5:$AR$240</definedName>
    <definedName name="_xlnm._FilterDatabase" localSheetId="9" hidden="1">'TABELLARE RADIO ITALIA'!$A$5:$AW$6</definedName>
    <definedName name="_xlnm._FilterDatabase" localSheetId="10" hidden="1">'TABELLARE RADIO ITALIA PU'!$A$5:$AW$6</definedName>
    <definedName name="_xlnm._FilterDatabase" localSheetId="7" hidden="1">'TV TABELLARE MOD. MULTIRETE'!$A$5:$AA$54</definedName>
    <definedName name="_xlnm._FilterDatabase" localSheetId="8" hidden="1">'TV TABELLARE MOD. MULTIRETE PU'!$A$5:$AA$54</definedName>
    <definedName name="_xlnm._FilterDatabase" localSheetId="5" hidden="1">'TV TABELLARE MODULI'!$A$5:$Y$9</definedName>
    <definedName name="_xlnm._FilterDatabase" localSheetId="6" hidden="1">'TV TABELLARE MODULI PU'!$A$5:$Y$9</definedName>
    <definedName name="_Key1" localSheetId="11" hidden="1">#REF!</definedName>
    <definedName name="_Key1" localSheetId="3" hidden="1">#REF!</definedName>
    <definedName name="_Key1" localSheetId="4" hidden="1">#REF!</definedName>
    <definedName name="_Key1" localSheetId="9" hidden="1">#REF!</definedName>
    <definedName name="_Key1" localSheetId="10" hidden="1">#REF!</definedName>
    <definedName name="_Key1" localSheetId="7" hidden="1">#REF!</definedName>
    <definedName name="_Key1" localSheetId="8" hidden="1">#REF!</definedName>
    <definedName name="_Key1" localSheetId="5" hidden="1">#REF!</definedName>
    <definedName name="_Key1" localSheetId="6" hidden="1">#REF!</definedName>
    <definedName name="_Key1" hidden="1">#REF!</definedName>
    <definedName name="_Order1" hidden="1">255</definedName>
    <definedName name="_Sort" localSheetId="11" hidden="1">#REF!</definedName>
    <definedName name="_Sort" localSheetId="3" hidden="1">#REF!</definedName>
    <definedName name="_Sort" localSheetId="4" hidden="1">#REF!</definedName>
    <definedName name="_Sort" localSheetId="9" hidden="1">#REF!</definedName>
    <definedName name="_Sort" localSheetId="10" hidden="1">#REF!</definedName>
    <definedName name="_Sort" localSheetId="7" hidden="1">#REF!</definedName>
    <definedName name="_Sort" localSheetId="8" hidden="1">#REF!</definedName>
    <definedName name="_Sort" localSheetId="5" hidden="1">#REF!</definedName>
    <definedName name="_Sort" localSheetId="6" hidden="1">#REF!</definedName>
    <definedName name="_Sort" hidden="1">#REF!</definedName>
    <definedName name="a">#REF!</definedName>
    <definedName name="aa">#REF!</definedName>
    <definedName name="ASC" localSheetId="11">#REF!</definedName>
    <definedName name="ASC" localSheetId="3">#REF!</definedName>
    <definedName name="ASC" localSheetId="4">#REF!</definedName>
    <definedName name="ASC" localSheetId="9">#REF!</definedName>
    <definedName name="ASC" localSheetId="10">#REF!</definedName>
    <definedName name="ASC" localSheetId="7">#REF!</definedName>
    <definedName name="ASC" localSheetId="8">#REF!</definedName>
    <definedName name="ASC" localSheetId="5">#REF!</definedName>
    <definedName name="ASC" localSheetId="6">#REF!</definedName>
    <definedName name="ASC">#REF!</definedName>
    <definedName name="AUD" localSheetId="11">#REF!</definedName>
    <definedName name="AUD" localSheetId="3">#REF!</definedName>
    <definedName name="AUD" localSheetId="4">#REF!</definedName>
    <definedName name="AUD" localSheetId="9">#REF!</definedName>
    <definedName name="AUD" localSheetId="10">#REF!</definedName>
    <definedName name="AUD" localSheetId="7">#REF!</definedName>
    <definedName name="AUD" localSheetId="8">#REF!</definedName>
    <definedName name="AUD" localSheetId="5">#REF!</definedName>
    <definedName name="AUD" localSheetId="6">#REF!</definedName>
    <definedName name="AUD">#REF!</definedName>
    <definedName name="Base_dati">#REF!</definedName>
    <definedName name="codice" localSheetId="11">#REF!</definedName>
    <definedName name="codice" localSheetId="3">#REF!</definedName>
    <definedName name="codice" localSheetId="4">#REF!</definedName>
    <definedName name="codice" localSheetId="9">#REF!</definedName>
    <definedName name="codice" localSheetId="10">#REF!</definedName>
    <definedName name="codice" localSheetId="7">#REF!</definedName>
    <definedName name="codice" localSheetId="8">#REF!</definedName>
    <definedName name="codice" localSheetId="5">#REF!</definedName>
    <definedName name="codice" localSheetId="6">#REF!</definedName>
    <definedName name="codice">#REF!</definedName>
    <definedName name="COLONNA0" localSheetId="11">#REF!</definedName>
    <definedName name="COLONNA0" localSheetId="3">#REF!</definedName>
    <definedName name="COLONNA0" localSheetId="4">#REF!</definedName>
    <definedName name="COLONNA0" localSheetId="9">#REF!</definedName>
    <definedName name="COLONNA0" localSheetId="10">#REF!</definedName>
    <definedName name="COLONNA0" localSheetId="7">#REF!</definedName>
    <definedName name="COLONNA0" localSheetId="8">#REF!</definedName>
    <definedName name="COLONNA0" localSheetId="5">#REF!</definedName>
    <definedName name="COLONNA0" localSheetId="6">#REF!</definedName>
    <definedName name="COLONNA0">#REF!</definedName>
    <definedName name="COLONNA1" localSheetId="11">#REF!</definedName>
    <definedName name="COLONNA1" localSheetId="3">#REF!</definedName>
    <definedName name="COLONNA1" localSheetId="4">#REF!</definedName>
    <definedName name="COLONNA1" localSheetId="9">#REF!</definedName>
    <definedName name="COLONNA1" localSheetId="10">#REF!</definedName>
    <definedName name="COLONNA1" localSheetId="7">#REF!</definedName>
    <definedName name="COLONNA1" localSheetId="8">#REF!</definedName>
    <definedName name="COLONNA1" localSheetId="5">#REF!</definedName>
    <definedName name="COLONNA1" localSheetId="6">#REF!</definedName>
    <definedName name="COLONNA1">#REF!</definedName>
    <definedName name="COLONNA2" localSheetId="11">#REF!</definedName>
    <definedName name="COLONNA2" localSheetId="3">#REF!</definedName>
    <definedName name="COLONNA2" localSheetId="4">#REF!</definedName>
    <definedName name="COLONNA2" localSheetId="9">#REF!</definedName>
    <definedName name="COLONNA2" localSheetId="10">#REF!</definedName>
    <definedName name="COLONNA2" localSheetId="7">#REF!</definedName>
    <definedName name="COLONNA2" localSheetId="8">#REF!</definedName>
    <definedName name="COLONNA2" localSheetId="5">#REF!</definedName>
    <definedName name="COLONNA2" localSheetId="6">#REF!</definedName>
    <definedName name="COLONNA2">#REF!</definedName>
    <definedName name="CPC" localSheetId="11">#REF!</definedName>
    <definedName name="CPC" localSheetId="3">#REF!</definedName>
    <definedName name="CPC" localSheetId="4">#REF!</definedName>
    <definedName name="CPC" localSheetId="9">#REF!</definedName>
    <definedName name="CPC" localSheetId="10">#REF!</definedName>
    <definedName name="CPC" localSheetId="7">#REF!</definedName>
    <definedName name="CPC" localSheetId="8">#REF!</definedName>
    <definedName name="CPC" localSheetId="5">#REF!</definedName>
    <definedName name="CPC" localSheetId="6">#REF!</definedName>
    <definedName name="CPC">#REF!</definedName>
    <definedName name="data_a">[1]Parametri!#REF!</definedName>
    <definedName name="data_da">[1]Parametri!#REF!</definedName>
    <definedName name="des_dato" localSheetId="11">[2]Parametri!#REF!</definedName>
    <definedName name="des_dato" localSheetId="3">[2]Parametri!#REF!</definedName>
    <definedName name="des_dato" localSheetId="4">[2]Parametri!#REF!</definedName>
    <definedName name="des_dato" localSheetId="9">[2]Parametri!#REF!</definedName>
    <definedName name="des_dato" localSheetId="10">[2]Parametri!#REF!</definedName>
    <definedName name="des_dato" localSheetId="7">[2]Parametri!#REF!</definedName>
    <definedName name="des_dato" localSheetId="8">[2]Parametri!#REF!</definedName>
    <definedName name="des_dato" localSheetId="5">[2]Parametri!#REF!</definedName>
    <definedName name="des_dato" localSheetId="6">[2]Parametri!#REF!</definedName>
    <definedName name="des_dato">[2]Parametri!#REF!</definedName>
    <definedName name="descr">[3]Parametri!$B$6</definedName>
    <definedName name="Dest_econbr" localSheetId="11">#REF!</definedName>
    <definedName name="Dest_econbr" localSheetId="9">#REF!</definedName>
    <definedName name="Dest_econbr" localSheetId="10">#REF!</definedName>
    <definedName name="Dest_econbr">#REF!</definedName>
    <definedName name="DEST_ECONY2003M10" localSheetId="11">#REF!</definedName>
    <definedName name="DEST_ECONY2003M10" localSheetId="9">#REF!</definedName>
    <definedName name="DEST_ECONY2003M10" localSheetId="10">#REF!</definedName>
    <definedName name="DEST_ECONY2003M10">#REF!</definedName>
    <definedName name="DEST_ECONY2003M11" localSheetId="11">#REF!</definedName>
    <definedName name="DEST_ECONY2003M11" localSheetId="9">#REF!</definedName>
    <definedName name="DEST_ECONY2003M11" localSheetId="10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11">#REF!</definedName>
    <definedName name="DUE" localSheetId="3">#REF!</definedName>
    <definedName name="DUE" localSheetId="4">#REF!</definedName>
    <definedName name="DUE" localSheetId="9">#REF!</definedName>
    <definedName name="DUE" localSheetId="10">#REF!</definedName>
    <definedName name="DUE" localSheetId="7">#REF!</definedName>
    <definedName name="DUE" localSheetId="8">#REF!</definedName>
    <definedName name="DUE" localSheetId="5">#REF!</definedName>
    <definedName name="DUE" localSheetId="6">#REF!</definedName>
    <definedName name="DUE">#REF!</definedName>
    <definedName name="DUEB" localSheetId="11">#REF!</definedName>
    <definedName name="DUEB" localSheetId="3">#REF!</definedName>
    <definedName name="DUEB" localSheetId="4">#REF!</definedName>
    <definedName name="DUEB" localSheetId="9">#REF!</definedName>
    <definedName name="DUEB" localSheetId="10">#REF!</definedName>
    <definedName name="DUEB" localSheetId="7">#REF!</definedName>
    <definedName name="DUEB" localSheetId="8">#REF!</definedName>
    <definedName name="DUEB" localSheetId="5">#REF!</definedName>
    <definedName name="DUEB" localSheetId="6">#REF!</definedName>
    <definedName name="DUEB">#REF!</definedName>
    <definedName name="dues" localSheetId="11">#REF!</definedName>
    <definedName name="dues" localSheetId="3">#REF!</definedName>
    <definedName name="dues" localSheetId="4">#REF!</definedName>
    <definedName name="dues" localSheetId="9">#REF!</definedName>
    <definedName name="dues" localSheetId="10">#REF!</definedName>
    <definedName name="dues" localSheetId="7">#REF!</definedName>
    <definedName name="dues" localSheetId="8">#REF!</definedName>
    <definedName name="dues" localSheetId="5">#REF!</definedName>
    <definedName name="dues" localSheetId="6">#REF!</definedName>
    <definedName name="dues">#REF!</definedName>
    <definedName name="DUESAB" localSheetId="11">#REF!</definedName>
    <definedName name="DUESAB" localSheetId="3">#REF!</definedName>
    <definedName name="DUESAB" localSheetId="4">#REF!</definedName>
    <definedName name="DUESAB" localSheetId="9">#REF!</definedName>
    <definedName name="DUESAB" localSheetId="10">#REF!</definedName>
    <definedName name="DUESAB" localSheetId="7">#REF!</definedName>
    <definedName name="DUESAB" localSheetId="8">#REF!</definedName>
    <definedName name="DUESAB" localSheetId="5">#REF!</definedName>
    <definedName name="DUESAB" localSheetId="6">#REF!</definedName>
    <definedName name="DUESAB">#REF!</definedName>
    <definedName name="duezzz" localSheetId="11">#REF!</definedName>
    <definedName name="duezzz" localSheetId="3">#REF!</definedName>
    <definedName name="duezzz" localSheetId="4">#REF!</definedName>
    <definedName name="duezzz" localSheetId="9">#REF!</definedName>
    <definedName name="duezzz" localSheetId="10">#REF!</definedName>
    <definedName name="duezzz" localSheetId="7">#REF!</definedName>
    <definedName name="duezzz" localSheetId="8">#REF!</definedName>
    <definedName name="duezzz" localSheetId="5">#REF!</definedName>
    <definedName name="duezzz" localSheetId="6">#REF!</definedName>
    <definedName name="duezzz">#REF!</definedName>
    <definedName name="fff">#REF!</definedName>
    <definedName name="LIS" localSheetId="11">#REF!</definedName>
    <definedName name="LIS" localSheetId="3">#REF!</definedName>
    <definedName name="LIS" localSheetId="4">#REF!</definedName>
    <definedName name="LIS" localSheetId="9">#REF!</definedName>
    <definedName name="LIS" localSheetId="10">#REF!</definedName>
    <definedName name="LIS" localSheetId="7">#REF!</definedName>
    <definedName name="LIS" localSheetId="8">#REF!</definedName>
    <definedName name="LIS" localSheetId="5">#REF!</definedName>
    <definedName name="LIS" localSheetId="6">#REF!</definedName>
    <definedName name="LIS">#REF!</definedName>
    <definedName name="LIST" localSheetId="11">#REF!</definedName>
    <definedName name="LIST" localSheetId="3">#REF!</definedName>
    <definedName name="LIST" localSheetId="4">#REF!</definedName>
    <definedName name="LIST" localSheetId="9">#REF!</definedName>
    <definedName name="LIST" localSheetId="10">#REF!</definedName>
    <definedName name="LIST" localSheetId="7">#REF!</definedName>
    <definedName name="LIST" localSheetId="8">#REF!</definedName>
    <definedName name="LIST" localSheetId="5">#REF!</definedName>
    <definedName name="LIST" localSheetId="6">#REF!</definedName>
    <definedName name="LIST">#REF!</definedName>
    <definedName name="magazzino" localSheetId="11">[2]Parametri!#REF!</definedName>
    <definedName name="magazzino" localSheetId="3">[2]Parametri!#REF!</definedName>
    <definedName name="magazzino" localSheetId="4">[2]Parametri!#REF!</definedName>
    <definedName name="magazzino" localSheetId="9">[2]Parametri!#REF!</definedName>
    <definedName name="magazzino" localSheetId="10">[2]Parametri!#REF!</definedName>
    <definedName name="magazzino" localSheetId="7">[2]Parametri!#REF!</definedName>
    <definedName name="magazzino" localSheetId="8">[2]Parametri!#REF!</definedName>
    <definedName name="magazzino" localSheetId="5">[2]Parametri!#REF!</definedName>
    <definedName name="magazzino" localSheetId="6">[2]Parametri!#REF!</definedName>
    <definedName name="magazzino">[2]Parametri!#REF!</definedName>
    <definedName name="naz" localSheetId="11">#REF!</definedName>
    <definedName name="naz" localSheetId="3">#REF!</definedName>
    <definedName name="naz" localSheetId="4">#REF!</definedName>
    <definedName name="naz" localSheetId="9">#REF!</definedName>
    <definedName name="naz" localSheetId="10">#REF!</definedName>
    <definedName name="naz" localSheetId="7">#REF!</definedName>
    <definedName name="naz" localSheetId="8">#REF!</definedName>
    <definedName name="naz" localSheetId="5">#REF!</definedName>
    <definedName name="naz" localSheetId="6">#REF!</definedName>
    <definedName name="naz">#REF!</definedName>
    <definedName name="num_compl">[4]Parametri!#REF!</definedName>
    <definedName name="num_compl_1" localSheetId="11">[5]Parametri!#REF!</definedName>
    <definedName name="num_compl_1" localSheetId="3">[5]Parametri!#REF!</definedName>
    <definedName name="num_compl_1" localSheetId="4">[5]Parametri!#REF!</definedName>
    <definedName name="num_compl_1" localSheetId="9">[5]Parametri!#REF!</definedName>
    <definedName name="num_compl_1" localSheetId="10">[5]Parametri!#REF!</definedName>
    <definedName name="num_compl_1" localSheetId="7">[5]Parametri!#REF!</definedName>
    <definedName name="num_compl_1" localSheetId="8">[5]Parametri!#REF!</definedName>
    <definedName name="num_compl_1" localSheetId="5">[5]Parametri!#REF!</definedName>
    <definedName name="num_compl_1" localSheetId="6">[5]Parametri!#REF!</definedName>
    <definedName name="num_compl_1">[5]Parametri!#REF!</definedName>
    <definedName name="numero_lavoro" localSheetId="11">[2]Parametri!#REF!</definedName>
    <definedName name="numero_lavoro" localSheetId="3">[2]Parametri!#REF!</definedName>
    <definedName name="numero_lavoro" localSheetId="4">[2]Parametri!#REF!</definedName>
    <definedName name="numero_lavoro" localSheetId="9">[2]Parametri!#REF!</definedName>
    <definedName name="numero_lavoro" localSheetId="10">[2]Parametri!#REF!</definedName>
    <definedName name="numero_lavoro" localSheetId="7">[2]Parametri!#REF!</definedName>
    <definedName name="numero_lavoro" localSheetId="8">[2]Parametri!#REF!</definedName>
    <definedName name="numero_lavoro" localSheetId="5">[2]Parametri!#REF!</definedName>
    <definedName name="numero_lavoro" localSheetId="6">[2]Parametri!#REF!</definedName>
    <definedName name="numero_lavoro">[2]Parametri!#REF!</definedName>
    <definedName name="numero_reti" localSheetId="11">[2]Parametri!#REF!</definedName>
    <definedName name="numero_reti" localSheetId="3">[2]Parametri!#REF!</definedName>
    <definedName name="numero_reti" localSheetId="4">[2]Parametri!#REF!</definedName>
    <definedName name="numero_reti" localSheetId="9">[2]Parametri!#REF!</definedName>
    <definedName name="numero_reti" localSheetId="10">[2]Parametri!#REF!</definedName>
    <definedName name="numero_reti" localSheetId="7">[2]Parametri!#REF!</definedName>
    <definedName name="numero_reti" localSheetId="8">[2]Parametri!#REF!</definedName>
    <definedName name="numero_reti" localSheetId="5">[2]Parametri!#REF!</definedName>
    <definedName name="numero_reti" localSheetId="6">[2]Parametri!#REF!</definedName>
    <definedName name="numero_reti">[2]Parametri!#REF!</definedName>
    <definedName name="numset" localSheetId="11">[6]Parametri!#REF!</definedName>
    <definedName name="numset" localSheetId="1">[7]Parametri!#REF!</definedName>
    <definedName name="numset" localSheetId="2">[7]Parametri!#REF!</definedName>
    <definedName name="numset" localSheetId="3">[6]Parametri!#REF!</definedName>
    <definedName name="numset" localSheetId="4">[6]Parametri!#REF!</definedName>
    <definedName name="numset" localSheetId="9">[6]Parametri!#REF!</definedName>
    <definedName name="numset" localSheetId="10">[6]Parametri!#REF!</definedName>
    <definedName name="numset" localSheetId="7">[6]Parametri!#REF!</definedName>
    <definedName name="numset" localSheetId="8">[6]Parametri!#REF!</definedName>
    <definedName name="numset" localSheetId="5">[6]Parametri!#REF!</definedName>
    <definedName name="numset" localSheetId="6">[6]Parametri!#REF!</definedName>
    <definedName name="numset">[6]Parametri!#REF!</definedName>
    <definedName name="offset_1" localSheetId="11">[8]Parametri!#REF!</definedName>
    <definedName name="offset_1" localSheetId="1">[7]Parametri!#REF!</definedName>
    <definedName name="offset_1" localSheetId="2">[7]Parametri!#REF!</definedName>
    <definedName name="offset_1" localSheetId="3">[8]Parametri!#REF!</definedName>
    <definedName name="offset_1" localSheetId="4">[8]Parametri!#REF!</definedName>
    <definedName name="offset_1" localSheetId="9">[8]Parametri!#REF!</definedName>
    <definedName name="offset_1" localSheetId="10">[8]Parametri!#REF!</definedName>
    <definedName name="offset_1" localSheetId="7">[8]Parametri!#REF!</definedName>
    <definedName name="offset_1" localSheetId="8">[8]Parametri!#REF!</definedName>
    <definedName name="offset_1" localSheetId="5">[8]Parametri!#REF!</definedName>
    <definedName name="offset_1" localSheetId="6">[8]Parametri!#REF!</definedName>
    <definedName name="offset_1">[8]Parametri!#REF!</definedName>
    <definedName name="offset_2" localSheetId="11">[8]Parametri!#REF!</definedName>
    <definedName name="offset_2" localSheetId="1">[7]Parametri!#REF!</definedName>
    <definedName name="offset_2" localSheetId="2">[7]Parametri!#REF!</definedName>
    <definedName name="offset_2" localSheetId="3">[8]Parametri!#REF!</definedName>
    <definedName name="offset_2" localSheetId="4">[8]Parametri!#REF!</definedName>
    <definedName name="offset_2" localSheetId="9">[8]Parametri!#REF!</definedName>
    <definedName name="offset_2" localSheetId="10">[8]Parametri!#REF!</definedName>
    <definedName name="offset_2" localSheetId="7">[8]Parametri!#REF!</definedName>
    <definedName name="offset_2" localSheetId="8">[8]Parametri!#REF!</definedName>
    <definedName name="offset_2" localSheetId="5">[8]Parametri!#REF!</definedName>
    <definedName name="offset_2" localSheetId="6">[8]Parametri!#REF!</definedName>
    <definedName name="offset_2">[8]Parametri!#REF!</definedName>
    <definedName name="offset_3" localSheetId="11">[8]Parametri!#REF!</definedName>
    <definedName name="offset_3" localSheetId="1">[7]Parametri!#REF!</definedName>
    <definedName name="offset_3" localSheetId="2">[7]Parametri!#REF!</definedName>
    <definedName name="offset_3" localSheetId="3">[8]Parametri!#REF!</definedName>
    <definedName name="offset_3" localSheetId="4">[8]Parametri!#REF!</definedName>
    <definedName name="offset_3" localSheetId="9">[8]Parametri!#REF!</definedName>
    <definedName name="offset_3" localSheetId="10">[8]Parametri!#REF!</definedName>
    <definedName name="offset_3" localSheetId="7">[8]Parametri!#REF!</definedName>
    <definedName name="offset_3" localSheetId="8">[8]Parametri!#REF!</definedName>
    <definedName name="offset_3" localSheetId="5">[8]Parametri!#REF!</definedName>
    <definedName name="offset_3" localSheetId="6">[8]Parametri!#REF!</definedName>
    <definedName name="offset_3">[8]Parametri!#REF!</definedName>
    <definedName name="offset_4" localSheetId="11">[8]Parametri!#REF!</definedName>
    <definedName name="offset_4" localSheetId="1">[7]Parametri!#REF!</definedName>
    <definedName name="offset_4" localSheetId="2">[7]Parametri!#REF!</definedName>
    <definedName name="offset_4" localSheetId="3">[8]Parametri!#REF!</definedName>
    <definedName name="offset_4" localSheetId="4">[8]Parametri!#REF!</definedName>
    <definedName name="offset_4" localSheetId="9">[8]Parametri!#REF!</definedName>
    <definedName name="offset_4" localSheetId="10">[8]Parametri!#REF!</definedName>
    <definedName name="offset_4" localSheetId="7">[8]Parametri!#REF!</definedName>
    <definedName name="offset_4" localSheetId="8">[8]Parametri!#REF!</definedName>
    <definedName name="offset_4" localSheetId="5">[8]Parametri!#REF!</definedName>
    <definedName name="offset_4" localSheetId="6">[8]Parametri!#REF!</definedName>
    <definedName name="offset_4">[8]Parametri!#REF!</definedName>
    <definedName name="PERIODO" localSheetId="11">#REF!</definedName>
    <definedName name="PERIODO" localSheetId="3">#REF!</definedName>
    <definedName name="PERIODO" localSheetId="4">#REF!</definedName>
    <definedName name="PERIODO" localSheetId="9">#REF!</definedName>
    <definedName name="PERIODO" localSheetId="10">#REF!</definedName>
    <definedName name="PERIODO" localSheetId="7">#REF!</definedName>
    <definedName name="PERIODO" localSheetId="8">#REF!</definedName>
    <definedName name="PERIODO" localSheetId="5">#REF!</definedName>
    <definedName name="PERIODO" localSheetId="6">#REF!</definedName>
    <definedName name="PERIODO">#REF!</definedName>
    <definedName name="pippo">[9]Parametri!$B$7</definedName>
    <definedName name="pluto">[9]Parametri!$B$12</definedName>
    <definedName name="q" localSheetId="11">#REF!</definedName>
    <definedName name="q" localSheetId="3">#REF!</definedName>
    <definedName name="q" localSheetId="4">#REF!</definedName>
    <definedName name="q" localSheetId="9">#REF!</definedName>
    <definedName name="q" localSheetId="10">#REF!</definedName>
    <definedName name="q" localSheetId="7">#REF!</definedName>
    <definedName name="q" localSheetId="8">#REF!</definedName>
    <definedName name="q" localSheetId="5">#REF!</definedName>
    <definedName name="q" localSheetId="6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11">#REF!</definedName>
    <definedName name="SCONTO" localSheetId="3">#REF!</definedName>
    <definedName name="SCONTO" localSheetId="4">#REF!</definedName>
    <definedName name="SCONTO" localSheetId="9">#REF!</definedName>
    <definedName name="SCONTO" localSheetId="10">#REF!</definedName>
    <definedName name="SCONTO" localSheetId="7">#REF!</definedName>
    <definedName name="SCONTO" localSheetId="8">#REF!</definedName>
    <definedName name="SCONTO" localSheetId="5">#REF!</definedName>
    <definedName name="SCONTO" localSheetId="6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11">[2]Parametri!#REF!</definedName>
    <definedName name="Stato" localSheetId="3">[2]Parametri!#REF!</definedName>
    <definedName name="Stato" localSheetId="4">[2]Parametri!#REF!</definedName>
    <definedName name="Stato" localSheetId="9">[2]Parametri!#REF!</definedName>
    <definedName name="Stato" localSheetId="10">[2]Parametri!#REF!</definedName>
    <definedName name="Stato" localSheetId="7">[2]Parametri!#REF!</definedName>
    <definedName name="Stato" localSheetId="8">[2]Parametri!#REF!</definedName>
    <definedName name="Stato" localSheetId="5">[2]Parametri!#REF!</definedName>
    <definedName name="Stato" localSheetId="6">[2]Parametri!#REF!</definedName>
    <definedName name="Stato">[2]Parametri!#REF!</definedName>
    <definedName name="TAB" localSheetId="11">#REF!</definedName>
    <definedName name="TAB" localSheetId="3">#REF!</definedName>
    <definedName name="TAB" localSheetId="4">#REF!</definedName>
    <definedName name="TAB" localSheetId="9">#REF!</definedName>
    <definedName name="TAB" localSheetId="10">#REF!</definedName>
    <definedName name="TAB" localSheetId="7">#REF!</definedName>
    <definedName name="TAB" localSheetId="8">#REF!</definedName>
    <definedName name="TAB" localSheetId="5">#REF!</definedName>
    <definedName name="TAB" localSheetId="6">#REF!</definedName>
    <definedName name="TAB">#REF!</definedName>
    <definedName name="tipo_dato" localSheetId="11">[2]Parametri!#REF!</definedName>
    <definedName name="tipo_dato" localSheetId="3">[2]Parametri!#REF!</definedName>
    <definedName name="tipo_dato" localSheetId="4">[2]Parametri!#REF!</definedName>
    <definedName name="tipo_dato" localSheetId="9">[2]Parametri!#REF!</definedName>
    <definedName name="tipo_dato" localSheetId="10">[2]Parametri!#REF!</definedName>
    <definedName name="tipo_dato" localSheetId="7">[2]Parametri!#REF!</definedName>
    <definedName name="tipo_dato" localSheetId="8">[2]Parametri!#REF!</definedName>
    <definedName name="tipo_dato" localSheetId="5">[2]Parametri!#REF!</definedName>
    <definedName name="tipo_dato" localSheetId="6">[2]Parametri!#REF!</definedName>
    <definedName name="tipo_dato">[2]Parametri!#REF!</definedName>
    <definedName name="_xlnm.Print_Titles" localSheetId="11">'AREE RAI RADIO RADIO ITALIA'!$1:$5</definedName>
    <definedName name="_xlnm.Print_Titles" localSheetId="3">TABELLARE!$1:$5</definedName>
    <definedName name="_xlnm.Print_Titles" localSheetId="4">'TABELLARE PU'!$1:$5</definedName>
    <definedName name="_xlnm.Print_Titles" localSheetId="9">'TABELLARE RADIO ITALIA'!$1:$5</definedName>
    <definedName name="_xlnm.Print_Titles" localSheetId="10">'TABELLARE RADIO ITALIA PU'!$1:$5</definedName>
    <definedName name="TOT" localSheetId="11">#REF!</definedName>
    <definedName name="TOT" localSheetId="3">#REF!</definedName>
    <definedName name="TOT" localSheetId="4">#REF!</definedName>
    <definedName name="TOT" localSheetId="9">#REF!</definedName>
    <definedName name="TOT" localSheetId="10">#REF!</definedName>
    <definedName name="TOT" localSheetId="7">#REF!</definedName>
    <definedName name="TOT" localSheetId="8">#REF!</definedName>
    <definedName name="TOT" localSheetId="5">#REF!</definedName>
    <definedName name="TOT" localSheetId="6">#REF!</definedName>
    <definedName name="TOT">#REF!</definedName>
    <definedName name="TRE" localSheetId="11">#REF!</definedName>
    <definedName name="TRE" localSheetId="3">#REF!</definedName>
    <definedName name="TRE" localSheetId="4">#REF!</definedName>
    <definedName name="TRE" localSheetId="9">#REF!</definedName>
    <definedName name="TRE" localSheetId="10">#REF!</definedName>
    <definedName name="TRE" localSheetId="7">#REF!</definedName>
    <definedName name="TRE" localSheetId="8">#REF!</definedName>
    <definedName name="TRE" localSheetId="5">#REF!</definedName>
    <definedName name="TRE" localSheetId="6">#REF!</definedName>
    <definedName name="TRE">#REF!</definedName>
    <definedName name="TREB" localSheetId="11">#REF!</definedName>
    <definedName name="TREB" localSheetId="3">#REF!</definedName>
    <definedName name="TREB" localSheetId="4">#REF!</definedName>
    <definedName name="TREB" localSheetId="9">#REF!</definedName>
    <definedName name="TREB" localSheetId="10">#REF!</definedName>
    <definedName name="TREB" localSheetId="7">#REF!</definedName>
    <definedName name="TREB" localSheetId="8">#REF!</definedName>
    <definedName name="TREB" localSheetId="5">#REF!</definedName>
    <definedName name="TREB" localSheetId="6">#REF!</definedName>
    <definedName name="TREB">#REF!</definedName>
    <definedName name="TRG_1">[10]Parametri!$B$7</definedName>
    <definedName name="TRG_10" localSheetId="1">[11]Parametri!$B$8</definedName>
    <definedName name="TRG_10" localSheetId="2">[11]Parametri!$B$8</definedName>
    <definedName name="TRG_10">[10]Parametri!$B$16</definedName>
    <definedName name="TRG_11" localSheetId="1">[11]Parametri!$B$9</definedName>
    <definedName name="TRG_11" localSheetId="2">[11]Parametri!$B$9</definedName>
    <definedName name="TRG_11">[10]Parametri!$B$17</definedName>
    <definedName name="TRG_12" localSheetId="1">[11]Parametri!$B$10</definedName>
    <definedName name="TRG_12" localSheetId="2">[11]Parametri!$B$10</definedName>
    <definedName name="TRG_12">[10]Parametri!$B$18</definedName>
    <definedName name="TRG_2">[10]Parametri!$B$8</definedName>
    <definedName name="TRG_3">[10]Parametri!$B$9</definedName>
    <definedName name="TRG_4">[10]Parametri!$B$10</definedName>
    <definedName name="TRG_5">[10]Parametri!$B$11</definedName>
    <definedName name="TRG_6">[10]Parametri!$B$12</definedName>
    <definedName name="TRG_7">[10]Parametri!$B$13</definedName>
    <definedName name="TRG_8">[10]Parametri!$B$14</definedName>
    <definedName name="TRG_9" localSheetId="1">[11]Parametri!$B$7</definedName>
    <definedName name="TRG_9" localSheetId="2">[11]Parametri!$B$7</definedName>
    <definedName name="TRG_9">[10]Parametri!$B$15</definedName>
    <definedName name="UNO" localSheetId="11">#REF!</definedName>
    <definedName name="UNO" localSheetId="3">#REF!</definedName>
    <definedName name="UNO" localSheetId="4">#REF!</definedName>
    <definedName name="UNO" localSheetId="9">#REF!</definedName>
    <definedName name="UNO" localSheetId="10">#REF!</definedName>
    <definedName name="UNO" localSheetId="7">#REF!</definedName>
    <definedName name="UNO" localSheetId="8">#REF!</definedName>
    <definedName name="UNO" localSheetId="5">#REF!</definedName>
    <definedName name="UNO" localSheetId="6">#REF!</definedName>
    <definedName name="UNO">#REF!</definedName>
    <definedName name="UNOB" localSheetId="11">#REF!</definedName>
    <definedName name="UNOB" localSheetId="3">#REF!</definedName>
    <definedName name="UNOB" localSheetId="4">#REF!</definedName>
    <definedName name="UNOB" localSheetId="9">#REF!</definedName>
    <definedName name="UNOB" localSheetId="10">#REF!</definedName>
    <definedName name="UNOB" localSheetId="7">#REF!</definedName>
    <definedName name="UNOB" localSheetId="8">#REF!</definedName>
    <definedName name="UNOB" localSheetId="5">#REF!</definedName>
    <definedName name="UNOB" localSheetId="6">#REF!</definedName>
    <definedName name="UNOB">#REF!</definedName>
    <definedName name="valuta" localSheetId="11">[2]Parametri!#REF!</definedName>
    <definedName name="valuta" localSheetId="3">[2]Parametri!#REF!</definedName>
    <definedName name="valuta" localSheetId="4">[2]Parametri!#REF!</definedName>
    <definedName name="valuta" localSheetId="9">[2]Parametri!#REF!</definedName>
    <definedName name="valuta" localSheetId="10">[2]Parametri!#REF!</definedName>
    <definedName name="valuta" localSheetId="7">[2]Parametri!#REF!</definedName>
    <definedName name="valuta" localSheetId="8">[2]Parametri!#REF!</definedName>
    <definedName name="valuta" localSheetId="5">[2]Parametri!#REF!</definedName>
    <definedName name="valuta" localSheetId="6">[2]Parametri!#REF!</definedName>
    <definedName name="valuta">[2]Parametri!#REF!</definedName>
    <definedName name="X" localSheetId="11">#REF!</definedName>
    <definedName name="X" localSheetId="3">#REF!</definedName>
    <definedName name="X" localSheetId="4">#REF!</definedName>
    <definedName name="X" localSheetId="9">#REF!</definedName>
    <definedName name="X" localSheetId="10">#REF!</definedName>
    <definedName name="X" localSheetId="7">#REF!</definedName>
    <definedName name="X" localSheetId="8">#REF!</definedName>
    <definedName name="X" localSheetId="5">#REF!</definedName>
    <definedName name="X" localSheetId="6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15" i="69" l="1"/>
  <c r="AC14" i="69"/>
  <c r="AC13" i="69"/>
  <c r="AC12" i="69"/>
  <c r="AC11" i="69"/>
  <c r="AC10" i="69"/>
  <c r="AC14" i="68"/>
  <c r="AC13" i="68"/>
  <c r="AC12" i="68"/>
  <c r="AC11" i="68"/>
  <c r="AC10" i="68"/>
  <c r="AC9" i="68"/>
</calcChain>
</file>

<file path=xl/sharedStrings.xml><?xml version="1.0" encoding="utf-8"?>
<sst xmlns="http://schemas.openxmlformats.org/spreadsheetml/2006/main" count="6570" uniqueCount="671">
  <si>
    <t>Orario Indicativo</t>
  </si>
  <si>
    <t>Giorni di 
Trasmissione</t>
  </si>
  <si>
    <t>•</t>
  </si>
  <si>
    <t>RAI 1</t>
  </si>
  <si>
    <t>RAI 2</t>
  </si>
  <si>
    <t>RAI 3</t>
  </si>
  <si>
    <t/>
  </si>
  <si>
    <t>R2 Tg Motori A</t>
  </si>
  <si>
    <t>R2 Tg Motori B</t>
  </si>
  <si>
    <t>R2 Seriale B</t>
  </si>
  <si>
    <t>19:30</t>
  </si>
  <si>
    <t>R3 Un Posto Al Sole</t>
  </si>
  <si>
    <t>R3 Film</t>
  </si>
  <si>
    <t>R3 Prime Time</t>
  </si>
  <si>
    <t>Note</t>
  </si>
  <si>
    <t>Programma</t>
  </si>
  <si>
    <t>Tg2 Motori</t>
  </si>
  <si>
    <t>TGR</t>
  </si>
  <si>
    <t>TG3</t>
  </si>
  <si>
    <t>R3 Attualità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</si>
  <si>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</si>
  <si>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</si>
  <si>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</si>
  <si>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</si>
  <si>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</si>
  <si>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</si>
  <si>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</si>
  <si>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</si>
  <si>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</si>
  <si>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x</t>
  </si>
  <si>
    <t>Tg1</t>
  </si>
  <si>
    <t>Intrattenimento</t>
  </si>
  <si>
    <t>Tg2 Medicina 33/Tg2 Sì Viaggiare</t>
  </si>
  <si>
    <t>Film</t>
  </si>
  <si>
    <t>Programma Seconda Serata</t>
  </si>
  <si>
    <t>Programmazione seconda sera</t>
  </si>
  <si>
    <t>Programmazione prima serata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</si>
  <si>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</si>
  <si>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</si>
  <si>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</si>
  <si>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</si>
  <si>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</si>
  <si>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</si>
  <si>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</si>
  <si>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</si>
  <si>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</si>
  <si>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</si>
  <si>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</si>
  <si>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</si>
  <si>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TV</t>
  </si>
  <si>
    <t>RAI4</t>
  </si>
  <si>
    <t>7.00-11.59</t>
  </si>
  <si>
    <t>12.00-14.59</t>
  </si>
  <si>
    <t>15.00-19.29</t>
  </si>
  <si>
    <t>19.30-20.59</t>
  </si>
  <si>
    <t>21.00-22.59</t>
  </si>
  <si>
    <t>23.00-24.29</t>
  </si>
  <si>
    <t>24.30-1.59</t>
  </si>
  <si>
    <t>7.00-8.59</t>
  </si>
  <si>
    <t>9.00-11.59</t>
  </si>
  <si>
    <t>23.00-24.59</t>
  </si>
  <si>
    <t>8.00-13.59</t>
  </si>
  <si>
    <t>14.00-18.59</t>
  </si>
  <si>
    <t>19.00-24.29</t>
  </si>
  <si>
    <t>RAI ITALIA</t>
  </si>
  <si>
    <t xml:space="preserve"> </t>
  </si>
  <si>
    <t>I punti ora sopra indicati sono da considerarsi indicativi e sono da intendersi esclusi i giorni di programmazione in cui sono previste le rubriche top, gli speciali e le rubriche connotate da uno specifico programma.</t>
  </si>
  <si>
    <t>I programmi di riferimento potranno subire variazioni per esigenze editoriali</t>
  </si>
  <si>
    <t>Per le Norme e Condizioni di vendita fare riferimento al sito: www.raipubblicita.it/legal/#normeecondizionidivendita</t>
  </si>
  <si>
    <t>Film/Serie</t>
  </si>
  <si>
    <t>Fiction/Iintrattenimento/Serie</t>
  </si>
  <si>
    <t>News/Approfondimenti</t>
  </si>
  <si>
    <t>Sport</t>
  </si>
  <si>
    <t>NOTE</t>
  </si>
  <si>
    <t>Qualsiasi scelta specifica di giorno/punto ora comporta un sovrapprezzo del 20%.</t>
  </si>
  <si>
    <t>R4 MODULO HQ PRIME TIME</t>
  </si>
  <si>
    <t>RM MODULO HQ PRIME TIME</t>
  </si>
  <si>
    <t>RP MODULO HQ PRIME TIME</t>
  </si>
  <si>
    <t>R4 Mattina</t>
  </si>
  <si>
    <t>R4 Meridiana</t>
  </si>
  <si>
    <t>R4 Pomeriggio</t>
  </si>
  <si>
    <t>R4 Access</t>
  </si>
  <si>
    <t>R4 Prime time</t>
  </si>
  <si>
    <t>R4 Second prime time</t>
  </si>
  <si>
    <t>R4 Early night</t>
  </si>
  <si>
    <t>RM Mattina</t>
  </si>
  <si>
    <t>RM Meridiana</t>
  </si>
  <si>
    <t>RM Pomeriggio</t>
  </si>
  <si>
    <t>RM Access</t>
  </si>
  <si>
    <t>RM Prime time</t>
  </si>
  <si>
    <t>RM Second prime time</t>
  </si>
  <si>
    <t>RM Early night</t>
  </si>
  <si>
    <t>RP Mattina</t>
  </si>
  <si>
    <t>RP Meridiana</t>
  </si>
  <si>
    <t>RP Pomeriggio</t>
  </si>
  <si>
    <t>RP Access</t>
  </si>
  <si>
    <t>RP Prime time</t>
  </si>
  <si>
    <t>RP Second prime time</t>
  </si>
  <si>
    <t>RP Early night</t>
  </si>
  <si>
    <t>RN Buongiorno news</t>
  </si>
  <si>
    <t xml:space="preserve">RN Mattina </t>
  </si>
  <si>
    <t>RN Meridiana</t>
  </si>
  <si>
    <t xml:space="preserve">RN Pomeriggio </t>
  </si>
  <si>
    <t>RN Access</t>
  </si>
  <si>
    <t>RN Prime time</t>
  </si>
  <si>
    <t>RN Second prime time</t>
  </si>
  <si>
    <t>RS Mattina</t>
  </si>
  <si>
    <t>RS Pomeriggio</t>
  </si>
  <si>
    <t>RS Sera</t>
  </si>
  <si>
    <t>RI2 Rai Italia 2 (ASIA/OCEANIA)</t>
  </si>
  <si>
    <t>RI3 Rai Italia 3 (AFRICA)</t>
  </si>
  <si>
    <t>RN Mattina</t>
  </si>
  <si>
    <t>RN Pomeriggio</t>
  </si>
  <si>
    <t>RAI MOVIE</t>
  </si>
  <si>
    <t>RAI PREMIUM</t>
  </si>
  <si>
    <t>RAI NEWS</t>
  </si>
  <si>
    <t>RAI SPORT</t>
  </si>
  <si>
    <t>Composizione fissa</t>
  </si>
  <si>
    <t>R4 Second Prime Time</t>
  </si>
  <si>
    <t>RM Second Prime Time</t>
  </si>
  <si>
    <t>RP Early Night</t>
  </si>
  <si>
    <t>RM Early Night</t>
  </si>
  <si>
    <t>RAI MOVIE Modulo HQ Prime time</t>
  </si>
  <si>
    <t>RAI PREMIUM Modulo HQ Prime time</t>
  </si>
  <si>
    <t>NOTE TV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</si>
  <si>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</t>
    </r>
  </si>
  <si>
    <t>RADIO</t>
  </si>
  <si>
    <t>12:30/21:45</t>
  </si>
  <si>
    <t>GR1 - Ondaverde - Radio anch'io</t>
  </si>
  <si>
    <t>07:55/8:55</t>
  </si>
  <si>
    <t>13:25/13:55</t>
  </si>
  <si>
    <t>21:45/22:30</t>
  </si>
  <si>
    <t>Tg2 /Rubriche Tg2</t>
  </si>
  <si>
    <t>Per la riparametrazione vedi Calcolo costo a tempo; tabella riparametrale http://www.raipubblicita.it/listini/</t>
  </si>
  <si>
    <t>TABELLARE 30"</t>
  </si>
  <si>
    <t>RAI RADIO1</t>
  </si>
  <si>
    <t>X</t>
  </si>
  <si>
    <t>RAI RADIO2</t>
  </si>
  <si>
    <t>RAI RADIO3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</si>
  <si>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</si>
  <si>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</si>
  <si>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NOTE RADIO</t>
  </si>
  <si>
    <t>07:00-20:59</t>
  </si>
  <si>
    <t>R4 MODULO PRIME&amp;EVENING</t>
  </si>
  <si>
    <t>21.00-01:59</t>
  </si>
  <si>
    <t>RM MODULO PRIME&amp;EVENING</t>
  </si>
  <si>
    <t>RP MODULO PRIME&amp;EVENING</t>
  </si>
  <si>
    <t>08.00-24.29</t>
  </si>
  <si>
    <t>RAI</t>
  </si>
  <si>
    <t>MODULO MEN</t>
  </si>
  <si>
    <t>MODULO FREQUENCY</t>
  </si>
  <si>
    <t>Fiction/Iintrattenimento/Serie/Film</t>
  </si>
  <si>
    <t>07:00-01:59</t>
  </si>
  <si>
    <t>R4 Modulo Prime&amp;Evening</t>
  </si>
  <si>
    <t>R4 Prime Time</t>
  </si>
  <si>
    <t>RM Modulo Prime&amp;Evening</t>
  </si>
  <si>
    <t>RM Prime Time</t>
  </si>
  <si>
    <t>RP Modulo Prime&amp;Evening</t>
  </si>
  <si>
    <t>RP Prime Time</t>
  </si>
  <si>
    <t>RP Second Prime Time</t>
  </si>
  <si>
    <t>RN Prime Time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</si>
  <si>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</t>
    </r>
  </si>
  <si>
    <t>R4 Early Night</t>
  </si>
  <si>
    <t>RAI4+RAI PREMIUM</t>
  </si>
  <si>
    <t>RAI4+RAI MOVIE+RAI PREMIUM</t>
  </si>
  <si>
    <t>RAI5</t>
  </si>
  <si>
    <t>14:10-14:20</t>
  </si>
  <si>
    <t>MODULO WOMEN</t>
  </si>
  <si>
    <t>vedi foglio tv tabellare moduli multirete</t>
  </si>
  <si>
    <t>vedi foglio tv tabellare moduli</t>
  </si>
  <si>
    <t>RI1 Rai Italia 1 (NORD AMERICA)</t>
  </si>
  <si>
    <t>RI1 Rai Italia 4 (SUD AMERICA)</t>
  </si>
  <si>
    <t xml:space="preserve">07- 03 ora di New York </t>
  </si>
  <si>
    <t>09- 05 ora di Buenos Aires</t>
  </si>
  <si>
    <t xml:space="preserve">14-  22 ora di Johannesburg </t>
  </si>
  <si>
    <t>20- 16 ora di Pechino</t>
  </si>
  <si>
    <t>Seriale</t>
  </si>
  <si>
    <t>R4 MODULO DAY&amp;PRIME</t>
  </si>
  <si>
    <t>RM MODULO DAY&amp;PRIME</t>
  </si>
  <si>
    <t>RP MODULO DAY&amp;PRIME</t>
  </si>
  <si>
    <t>R4 Modulo Day&amp;Prime</t>
  </si>
  <si>
    <t>RM Modulo Day&amp;Prime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</si>
  <si>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 MODULI</t>
    </r>
  </si>
  <si>
    <t>Programma prima serata</t>
  </si>
  <si>
    <t>Blob</t>
  </si>
  <si>
    <t>R4 Modulo HQ Prime time</t>
  </si>
  <si>
    <t>Tg1/Tg1+meteo</t>
  </si>
  <si>
    <t>Un posto al sole</t>
  </si>
  <si>
    <t>Meteo Tg2</t>
  </si>
  <si>
    <t xml:space="preserve">RN Buongiorno News </t>
  </si>
  <si>
    <t>CINEMA</t>
  </si>
  <si>
    <t>PREMIUM SPOT</t>
  </si>
  <si>
    <t>21:20/21:30</t>
  </si>
  <si>
    <t>R1 Domenica In A</t>
  </si>
  <si>
    <t>R1 Domenica In B</t>
  </si>
  <si>
    <t>Domenica In</t>
  </si>
  <si>
    <t>Linea Verde Life</t>
  </si>
  <si>
    <t>R1 Porta a porta</t>
  </si>
  <si>
    <t>Porta a Porta</t>
  </si>
  <si>
    <t>A ruota libera</t>
  </si>
  <si>
    <t>Chi l'ha visto</t>
  </si>
  <si>
    <t>R3 Chi l'ha visto B</t>
  </si>
  <si>
    <t>R3 Geo A</t>
  </si>
  <si>
    <t>R3 Geo B</t>
  </si>
  <si>
    <t>Geo&amp;Geo</t>
  </si>
  <si>
    <t>R3 Report</t>
  </si>
  <si>
    <t>Report</t>
  </si>
  <si>
    <t>TGR Buongiorno Regione</t>
  </si>
  <si>
    <t>IND</t>
  </si>
  <si>
    <t>R.A.</t>
  </si>
  <si>
    <t>15-64 anni</t>
  </si>
  <si>
    <t>25-54 anni</t>
  </si>
  <si>
    <t>15-34 anni</t>
  </si>
  <si>
    <t>Stime</t>
  </si>
  <si>
    <t>UNIVERSI AUDITEL</t>
  </si>
  <si>
    <t>MODALITA' DI COSTRUZIONE DEI LISTINI</t>
  </si>
  <si>
    <t xml:space="preserve">Il processo di creazione dei listini con specifico riguardo alla TV ha inizio con l’invio da parte di Rai a Rai Pubblicità dei relativi palinsesti editoriali </t>
  </si>
  <si>
    <t xml:space="preserve">per i singoli periodi pre-concordati con Rai stessa, corredati dalla descrizione delle linee editoriali, dalla sinossi dei programmi e dai dettagli </t>
  </si>
  <si>
    <t>sui cast artistici.</t>
  </si>
  <si>
    <t xml:space="preserve">Rai Pubblicità, d’intesa con Rai, predispone il Palinsesto Pubblicitario, tenuto conto dei seguenti elementi: analisi dati storici, stime preliminari </t>
  </si>
  <si>
    <t>di audience, analisi del potenziale, analisi dati di pricing, informazioni sulla domanda di mercato e indicazioni di natura commerciale.</t>
  </si>
  <si>
    <t xml:space="preserve">Sulla base del palinsesto editoriale, Rai Pubblicità identifica anche i “Top Events” ovvero tutti quegli eventi ritenuti di particolare rilevanza sia </t>
  </si>
  <si>
    <t xml:space="preserve">commerciale sia editoriale e per questo oggetto di listini “ad hoc”.  </t>
  </si>
  <si>
    <t xml:space="preserve">Rai Pubblicità elabora le stime di ascolto. </t>
  </si>
  <si>
    <t xml:space="preserve">Una volta elaborate le stime, si provvede a formulare un listino con il dettaglio dei prezzi dei singoli spazi presenti nel palinsesto pubblicitario </t>
  </si>
  <si>
    <t xml:space="preserve">condiviso con Rai e rispettoso dei dettami legislativi, sulla base: </t>
  </si>
  <si>
    <t>-          dell’analisi storica del venduto;</t>
  </si>
  <si>
    <t xml:space="preserve">-          degli obiettivi di marginalità da raggiungere; </t>
  </si>
  <si>
    <t xml:space="preserve">-          dei benchmark di mercato e dell’analisi dell’offerta della concorrenza; </t>
  </si>
  <si>
    <t>-          della scelta di valorizzazione di prodotti premium quali i Top Events.</t>
  </si>
  <si>
    <t xml:space="preserve">I listini pubblicitari, una volta definiti, sono pubblicati sul sito internet di Rai Pubblicità e, contemporaneamente, vengono inviate in formato </t>
  </si>
  <si>
    <t>elettronico alle Software House tutte le informazioni e i successivi aggiornamenti ad utilizzo del mercato.</t>
  </si>
  <si>
    <t>Volumi d'investimento</t>
  </si>
  <si>
    <t>Qualità degli spazi richiesti dal cliente</t>
  </si>
  <si>
    <t>Periodo di pianificazione</t>
  </si>
  <si>
    <t>Durata degli spot/dimensione del formato</t>
  </si>
  <si>
    <t>Multicanalità</t>
  </si>
  <si>
    <t>Nel presente listino tutte le rubriche sono corredate da stime* di ascolto di Rai Pubblicità S.p.A.</t>
  </si>
  <si>
    <t>Sono state inserite le stime su 5 target (Individui, RA, Adulti 15-64, Adulti 25-54, Adulti 15-34) ritenuti rappresentativi dell'intera utenza televisiva.</t>
  </si>
  <si>
    <t>Oltre alle stime di ascolto viene messo a disposizione l'universo di riferimento di ciascun target per poter rendere possibile il calcolo del GRP.</t>
  </si>
  <si>
    <t>Il GRP è l'unità di misura che esprime in percentuale la quantità di ascoltatori facenti parte un determinato target rispetto alla totalità del target stesso.</t>
  </si>
  <si>
    <t>La formula di calcolo è la seguente:</t>
  </si>
  <si>
    <t>GRP ** = (audience target di riferimento/universo target di riferimento) x 100</t>
  </si>
  <si>
    <t>Il marketing di Rai Pubblicità è sempre disponibile a dare supporto e consulenza</t>
  </si>
  <si>
    <t>* Le stime indicate sono in statica ed a seguito del processo di probabilizzazione potrebbero subire lievi variazioni nei software di pianificazione</t>
  </si>
  <si>
    <t>** Gross Rating Point</t>
  </si>
  <si>
    <t>08:55/09:40</t>
  </si>
  <si>
    <t>16:40/17:00</t>
  </si>
  <si>
    <t>E' sempre mezzogiorno</t>
  </si>
  <si>
    <t>R1 Fiction</t>
  </si>
  <si>
    <t>09:00-24:59</t>
  </si>
  <si>
    <t>RN MODULO WEEKLY NEWS</t>
  </si>
  <si>
    <t>RN MODULO TOP NEWS</t>
  </si>
  <si>
    <t>RN MODULO HQ BUONGIORNO</t>
  </si>
  <si>
    <t>7.00-19.29</t>
  </si>
  <si>
    <t xml:space="preserve">** il numero di passaggi indicato riguarda la disponibilità totale di fascia comprensiva quindi sia degli spazi venduti a modulo che in libera </t>
  </si>
  <si>
    <t>RN Modulo HQ Buongiorno</t>
  </si>
  <si>
    <t>RN Modulo Weekly News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</si>
  <si>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MODULI P/U</t>
    </r>
  </si>
  <si>
    <t>RS Modulo Super Assist</t>
  </si>
  <si>
    <t>TAB 30" - TARIFFA BASE vedi foglio promozioni</t>
  </si>
  <si>
    <t>TAB 30"P/U - TARIFFA BASE vedi foglio promozioni</t>
  </si>
  <si>
    <t>TAB 30" -TARIFFA BASE vedi foglio promozioni</t>
  </si>
  <si>
    <t>TAB 30"P/U -TARIFFA BASE vedi foglio promozioni</t>
  </si>
  <si>
    <t>Qualora all’interno di un messaggio pubblicitario vengano citati prodotti o servizi appartenenti a classi di prodotto differenti, alla tariffa di listino, calcolata sul totale della durata del messaggio pubblicitario, verrà applicato un supplemento del 20%</t>
  </si>
  <si>
    <t>RS MODULO SUPER ASSIST</t>
  </si>
  <si>
    <t>RAI4+RAI MOVIE+RAI NEWS+RAI SPORT</t>
  </si>
  <si>
    <t>NOTE AL LISTINO:</t>
  </si>
  <si>
    <t>MODULI SETTIMANALI MULTIRETE</t>
  </si>
  <si>
    <t>MODULI SETTIMANALI MONORETE</t>
  </si>
  <si>
    <t>Il paradiso delle signore</t>
  </si>
  <si>
    <t>Uno mattina in famiglia/Paesi che vai</t>
  </si>
  <si>
    <t>Italia sì</t>
  </si>
  <si>
    <t>Oggi è un altro giorno</t>
  </si>
  <si>
    <t>R2 90' minuto</t>
  </si>
  <si>
    <t>90' minuto</t>
  </si>
  <si>
    <t>La Domenica sportiva</t>
  </si>
  <si>
    <t>R2 Dribbling</t>
  </si>
  <si>
    <t>Dribbling</t>
  </si>
  <si>
    <t>R2 The Good Doctor</t>
  </si>
  <si>
    <t>The Good Doctor</t>
  </si>
  <si>
    <t>Ore 14</t>
  </si>
  <si>
    <t>Che tempo che fa</t>
  </si>
  <si>
    <t>R3 Che tempo che fa B</t>
  </si>
  <si>
    <t>21:30/22:30</t>
  </si>
  <si>
    <t>R3 Kilimangiaro</t>
  </si>
  <si>
    <t>Kilimangiaro</t>
  </si>
  <si>
    <t>15:00/15:10</t>
  </si>
  <si>
    <t>Le parole della settimana</t>
  </si>
  <si>
    <t>RN Buongiorno News</t>
  </si>
  <si>
    <t>GR1 Sport - Rubriche sportive - Partite</t>
  </si>
  <si>
    <t>Radio 2 social club - Non e' un paese…</t>
  </si>
  <si>
    <t>La versione delle due - Numeri uni</t>
  </si>
  <si>
    <t>CPM A LISTINO base 30''</t>
  </si>
  <si>
    <t>R1 Linea Bianca</t>
  </si>
  <si>
    <t>Linea Bianca</t>
  </si>
  <si>
    <t>Linea Verde</t>
  </si>
  <si>
    <t>Dedicato</t>
  </si>
  <si>
    <t>L'eredità</t>
  </si>
  <si>
    <t>Citofonare Rai 2</t>
  </si>
  <si>
    <t>Tv movie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</si>
  <si>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P/U</t>
    </r>
  </si>
  <si>
    <t xml:space="preserve">RN Modulo Top News </t>
  </si>
  <si>
    <t>RN Modulo Top News</t>
  </si>
  <si>
    <t xml:space="preserve">+/-5% franchigia a consuntivo sugli spettatori; +20% per posizioni di rigore </t>
  </si>
  <si>
    <t>Tg1/Uno mattina in famiglia</t>
  </si>
  <si>
    <t>La vita in diretta/Tg1+meteo</t>
  </si>
  <si>
    <t>La vita in diretta</t>
  </si>
  <si>
    <t>Tg1/Oggi è un altro giorno</t>
  </si>
  <si>
    <t>20:55-21:00</t>
  </si>
  <si>
    <t>22:35/23:05</t>
  </si>
  <si>
    <t>11:50-11:55</t>
  </si>
  <si>
    <t>I fatti vostri</t>
  </si>
  <si>
    <t>19:55-20:05</t>
  </si>
  <si>
    <t>12:55/13:20</t>
  </si>
  <si>
    <t>17:25/17:55</t>
  </si>
  <si>
    <t>In 1/2 ora</t>
  </si>
  <si>
    <t>Tv talk</t>
  </si>
  <si>
    <t>R3 Mezzogiorno</t>
  </si>
  <si>
    <t>Tgr Buongiorno Italia</t>
  </si>
  <si>
    <t>Maestri/Geo</t>
  </si>
  <si>
    <t>15:20/16:30</t>
  </si>
  <si>
    <t>In 1/2h/Rebus</t>
  </si>
  <si>
    <t>Che succ3de?</t>
  </si>
  <si>
    <t>TgR</t>
  </si>
  <si>
    <t>Doc nelle tue mani</t>
  </si>
  <si>
    <t>14:20/14:45</t>
  </si>
  <si>
    <t>Seriale/Tv Movie/Documentario</t>
  </si>
  <si>
    <t>14:00/14:25/15:45/16:15/16:40/17:20/17:45</t>
  </si>
  <si>
    <t>Ore 14/Detto fatto/Seriale</t>
  </si>
  <si>
    <t>16:05/16:30</t>
  </si>
  <si>
    <t>Tv talk/Frontiere</t>
  </si>
  <si>
    <r>
      <t>N°di passaggi</t>
    </r>
    <r>
      <rPr>
        <b/>
        <vertAlign val="superscript"/>
        <sz val="12"/>
        <rFont val="Arial"/>
        <family val="2"/>
      </rPr>
      <t>(**)</t>
    </r>
  </si>
  <si>
    <t>SEGUI FILM/TARGET</t>
  </si>
  <si>
    <t>TOP SPOT</t>
  </si>
  <si>
    <t>Drive 1</t>
  </si>
  <si>
    <t>6:25/10:30 - 17:25/20:40</t>
  </si>
  <si>
    <t>Sport 1</t>
  </si>
  <si>
    <t>Info 1</t>
  </si>
  <si>
    <t>GR1 - Ondaverde - Un giorno da pecora</t>
  </si>
  <si>
    <t>11:55/00:50 e 5:50</t>
  </si>
  <si>
    <t>Night 1</t>
  </si>
  <si>
    <t>Gr1</t>
  </si>
  <si>
    <t>24:00-6:00</t>
  </si>
  <si>
    <t>Drive 2</t>
  </si>
  <si>
    <t>Caterpillar am - Ruggito - Caterpillar</t>
  </si>
  <si>
    <t>6:25/10:30 - 17:10/20:25</t>
  </si>
  <si>
    <t>Smile 2</t>
  </si>
  <si>
    <t>10:55/12:55</t>
  </si>
  <si>
    <t>Sound 2</t>
  </si>
  <si>
    <t>13:10/22:25</t>
  </si>
  <si>
    <t>Night 2</t>
  </si>
  <si>
    <t>I lunatici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</si>
  <si>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</si>
  <si>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</si>
  <si>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</si>
  <si>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</si>
  <si>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</si>
  <si>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</si>
  <si>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</si>
  <si>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Le Tariffe indicate sono da considerarsi valide fino al 02/04/2022</t>
  </si>
  <si>
    <t>NB: tutte le rubriche di Rai Radio 2 saranno sospese nella settimana dal 30 gennaio al 5 febbraio 2022</t>
  </si>
  <si>
    <t>RADIO ITALIA</t>
  </si>
  <si>
    <t>Drive Radio Italia top</t>
  </si>
  <si>
    <t xml:space="preserve">2 spot totali in break top, uno per fascia </t>
  </si>
  <si>
    <t>Paoletta - Fiorella - Daniela &amp; Emiliano</t>
  </si>
  <si>
    <t>7:00/11:00 - 17:00/21:00</t>
  </si>
  <si>
    <t>Musica Radio Italia Top</t>
  </si>
  <si>
    <t>Volanti - Mauro &amp; Manola - Marina &amp; Marco</t>
  </si>
  <si>
    <t>11:00/17:00 - 21:00/24:00</t>
  </si>
  <si>
    <t>Drive Radio Italia</t>
  </si>
  <si>
    <t xml:space="preserve">2 spot totali in break standard, uno per fascia </t>
  </si>
  <si>
    <t>Musica Radio Italia</t>
  </si>
  <si>
    <t>Full Time 24 Radio Italia</t>
  </si>
  <si>
    <t>56 spot complessivi in break standard</t>
  </si>
  <si>
    <t>Paoletta - Fiorella - Volanti - Daniela &amp; Emiliano</t>
  </si>
  <si>
    <t xml:space="preserve"> 24 ore</t>
  </si>
  <si>
    <t>Full Time Radio Italia</t>
  </si>
  <si>
    <t>42 spot complessivi in break standard</t>
  </si>
  <si>
    <t>6:00/24:00</t>
  </si>
  <si>
    <t>IN FACTORY (Formati fino a 90'' interno break standard)</t>
  </si>
  <si>
    <t>NB: tutte le rubriche di Radio Italia saranno sospese nella settimana dal 30 gennaio al 12 febbraio 2022</t>
  </si>
  <si>
    <t>R1-R2-R3-RIT</t>
  </si>
  <si>
    <t>Area RA</t>
  </si>
  <si>
    <t>63 spot tot (7 drive1-7 drive2-7 cultura3-42 full time rit)</t>
  </si>
  <si>
    <t>R2-RIT</t>
  </si>
  <si>
    <t>Area RA 25-54</t>
  </si>
  <si>
    <t>56 spot tot (9 drive2-5 smile2-42 full time rit)</t>
  </si>
  <si>
    <t>Area Donne</t>
  </si>
  <si>
    <t>63 spot tot (12 drive2-5 smile2-4 sound2-42 full time rit)</t>
  </si>
  <si>
    <t>Area Donne 25-54</t>
  </si>
  <si>
    <t>56 spot tot (2 drive2-5 smile2-7 sound2-42 full time rit)</t>
  </si>
  <si>
    <t>R1-R2-R3-ISO-RIT</t>
  </si>
  <si>
    <t>Area Adulti</t>
  </si>
  <si>
    <t>63 spot tot (3 dr1-3 info1-5 dr2-5 cult3-5 drive iso-42 full time rit)</t>
  </si>
  <si>
    <t>R1-R2-ISO-RIT</t>
  </si>
  <si>
    <t>Area Adulti 25-54</t>
  </si>
  <si>
    <t>56 spot tot (6 sport1-4 sound2-4 drive iso-42 full time rit)</t>
  </si>
  <si>
    <t>NB: tutte le aree saranno sospese nella settimana dal 30 gennaio al 12 febbraio 2022</t>
  </si>
  <si>
    <t>A eccezione delle Aree tutte le offerte commerciali di Radio Italia hanno decorrenza dal 1°gennaio 2022</t>
  </si>
  <si>
    <t>OFFERTA CROSSMEDIALE CONTENT - FEBBRAIO-MARZO 2022 (dal 30/01 al 2/04)</t>
  </si>
  <si>
    <t>30/01-26/02</t>
  </si>
  <si>
    <t>27/02-2/04</t>
  </si>
  <si>
    <t>OFFERTA CROSSMEDIALE CONTENT -FEBBRAIO-MARZO 2022 (dal 30/01 al 26/02)</t>
  </si>
  <si>
    <t>OFFERTA CROSSMEDIALE CONTENT - FEBBRAIO-MARZO 2022 (dal 9/01 al 29/01)</t>
  </si>
  <si>
    <t>OFFERTA CROSSMEDIALE CONTENT -FEBBRAIO-MARZO 2022 (dal 30/01 al 2/04)</t>
  </si>
  <si>
    <t>OFFERTA CROSSMEDIALE CONTENT - FEBBRAIO-MARZO 2022 (dal 30/1 al 2/4)</t>
  </si>
  <si>
    <t>30/1-2/4</t>
  </si>
  <si>
    <t>30/01-2/04</t>
  </si>
  <si>
    <t>R1 Tg1 Mattina</t>
  </si>
  <si>
    <t>R1 A.M.</t>
  </si>
  <si>
    <t>08:30-08:35/09:25</t>
  </si>
  <si>
    <t>08:55/09:35</t>
  </si>
  <si>
    <t>R1 Cooking show start</t>
  </si>
  <si>
    <t xml:space="preserve">R1 Cooking show </t>
  </si>
  <si>
    <t>12:40/12:55</t>
  </si>
  <si>
    <t>R1 Linea Verde Start</t>
  </si>
  <si>
    <t xml:space="preserve">R1 Linea Verde </t>
  </si>
  <si>
    <t>R1 Linea Verde Mag. Start</t>
  </si>
  <si>
    <t>R1 Linea Verde Magazine</t>
  </si>
  <si>
    <t>R1 P.M. Sabato Start</t>
  </si>
  <si>
    <t>R1 Domenica In C</t>
  </si>
  <si>
    <t>15:50/16:30/17:10</t>
  </si>
  <si>
    <t>R1 Domenica In SR A</t>
  </si>
  <si>
    <t>R1 Domenica In SR B</t>
  </si>
  <si>
    <t>R1 Domenica In SR C</t>
  </si>
  <si>
    <t>15:30/15:50</t>
  </si>
  <si>
    <t>R1 Domenica In SR D</t>
  </si>
  <si>
    <t>R1 P.M. A</t>
  </si>
  <si>
    <t>R1 P.M. B</t>
  </si>
  <si>
    <t>R1 P.M. C</t>
  </si>
  <si>
    <t>R1 P.M. Fiction</t>
  </si>
  <si>
    <t>15:20/15:55</t>
  </si>
  <si>
    <t xml:space="preserve">R1 P.M Sabato A </t>
  </si>
  <si>
    <t>R1 P.M Sabato B</t>
  </si>
  <si>
    <t>16:30/16:50/17:25</t>
  </si>
  <si>
    <t>R1 Domenica In SR E</t>
  </si>
  <si>
    <t>R1 P.M. Domenica</t>
  </si>
  <si>
    <t>R1 Tg1 20.00 Start</t>
  </si>
  <si>
    <t xml:space="preserve">R1 Tg1 20.00 </t>
  </si>
  <si>
    <t>R1 Tg1 20.00 Plus</t>
  </si>
  <si>
    <t>R1 Soliti Ignoti</t>
  </si>
  <si>
    <t>R1 Prime Time Start</t>
  </si>
  <si>
    <t>R1 Fiction Start</t>
  </si>
  <si>
    <t>R1 Amica Geniale Start</t>
  </si>
  <si>
    <t>R1 Makari Start</t>
  </si>
  <si>
    <t>R1 Don Matteo Start</t>
  </si>
  <si>
    <t>R1 Doc Start</t>
  </si>
  <si>
    <t xml:space="preserve">R1 Doc </t>
  </si>
  <si>
    <t>22:15/22:55</t>
  </si>
  <si>
    <t>R1 Amica Geniale</t>
  </si>
  <si>
    <t>R1 Makari</t>
  </si>
  <si>
    <t xml:space="preserve">R1 Don Matteo </t>
  </si>
  <si>
    <t>R1 Show Time</t>
  </si>
  <si>
    <t>21:30/22:20/22:55</t>
  </si>
  <si>
    <t xml:space="preserve">R1 Prime Time </t>
  </si>
  <si>
    <t>21:30-21:50/22:15-22:20/22:55</t>
  </si>
  <si>
    <t>R1 Second Pt Sabato</t>
  </si>
  <si>
    <t>24:20-24:25</t>
  </si>
  <si>
    <t>R1 Early night</t>
  </si>
  <si>
    <t>25:00-25:15/25:35/25:45</t>
  </si>
  <si>
    <t>R2 A.M. Start</t>
  </si>
  <si>
    <t>07:00/08:25</t>
  </si>
  <si>
    <t>R2 A.M. A</t>
  </si>
  <si>
    <t>09:45-10:15/10:50-11:10/11:20</t>
  </si>
  <si>
    <t>R2 A.M. B</t>
  </si>
  <si>
    <t>R2 I fatti vostri</t>
  </si>
  <si>
    <t>R2 Tg2 13.00</t>
  </si>
  <si>
    <t>R2 P.M. Start</t>
  </si>
  <si>
    <t>R2 P.M. A</t>
  </si>
  <si>
    <t>R2 P.M. B</t>
  </si>
  <si>
    <t>15:05/15:35/16:20/17:20/17:45</t>
  </si>
  <si>
    <t>R2 P.M. Domenica</t>
  </si>
  <si>
    <t>R2 P.M. Sabato A</t>
  </si>
  <si>
    <t>R2 P.M. Sabato B</t>
  </si>
  <si>
    <t>R2 P.M. Sabato C</t>
  </si>
  <si>
    <t>15:05/15:35/16:15/16:40/17:05/17:40</t>
  </si>
  <si>
    <t>R2 Preserale Dom</t>
  </si>
  <si>
    <t xml:space="preserve">R2 Preserale </t>
  </si>
  <si>
    <t>R2 Tg2 20.30</t>
  </si>
  <si>
    <t>R2 Prime time Start</t>
  </si>
  <si>
    <t>R2 Prime time Start Promo</t>
  </si>
  <si>
    <t>R2 Show Time</t>
  </si>
  <si>
    <t>21:45/22:30/23:00</t>
  </si>
  <si>
    <t>R2 Show Time B</t>
  </si>
  <si>
    <t>R2 Prime time</t>
  </si>
  <si>
    <t>21:45/22:25/22:45</t>
  </si>
  <si>
    <t>R2 Prime time Promo</t>
  </si>
  <si>
    <t>R2 Prime time Promo B</t>
  </si>
  <si>
    <t>R2 Tutto è possibile</t>
  </si>
  <si>
    <t>21:55/22:30/23:00</t>
  </si>
  <si>
    <t>R2 Tutto è possibile B</t>
  </si>
  <si>
    <t>R2 Volevo fare la rockstar</t>
  </si>
  <si>
    <t>21:45/22:30/22:55</t>
  </si>
  <si>
    <t xml:space="preserve">R2 Seriale </t>
  </si>
  <si>
    <t>21:40-21:45/22:00-22:25/22:20-22:45</t>
  </si>
  <si>
    <t>22:50-23:30</t>
  </si>
  <si>
    <t>23:10-24:10</t>
  </si>
  <si>
    <t>R2 Second prime time B</t>
  </si>
  <si>
    <t>23:50-24:35</t>
  </si>
  <si>
    <t>R2 Domenica Sportiva A</t>
  </si>
  <si>
    <t>R2 Domenica Sportiva B</t>
  </si>
  <si>
    <t>R2 Domenica Sportiva C</t>
  </si>
  <si>
    <t>24:25-24:30</t>
  </si>
  <si>
    <t>R2 Early night</t>
  </si>
  <si>
    <t>25:00-25:45/25:45-25:55</t>
  </si>
  <si>
    <t>R3 A.M. Start</t>
  </si>
  <si>
    <t>R3 Tg3 Mattina</t>
  </si>
  <si>
    <t>R3 A.M.</t>
  </si>
  <si>
    <t>08:00/09:00/09:45/10:20-10:35</t>
  </si>
  <si>
    <t>12:00/12:45-12:55</t>
  </si>
  <si>
    <t>R3 P.M. Domenica Start</t>
  </si>
  <si>
    <t>R3 P.M. Sabato Start</t>
  </si>
  <si>
    <t>R3 P.M.</t>
  </si>
  <si>
    <t>15:20-15:25/16:00</t>
  </si>
  <si>
    <t>R3 P.M. Domenica</t>
  </si>
  <si>
    <t>R3 P.M. Sabato</t>
  </si>
  <si>
    <t>R3 Preserale Sab A</t>
  </si>
  <si>
    <t>R3 Preserale Sab B</t>
  </si>
  <si>
    <t>R3 Tg3 19.00</t>
  </si>
  <si>
    <t>R3 Tg3 19.00 Reg</t>
  </si>
  <si>
    <t>R3 Che tempo che fa Presera</t>
  </si>
  <si>
    <t>R3 Preserale</t>
  </si>
  <si>
    <t>R3 Preserale Plus</t>
  </si>
  <si>
    <t>R3 Prime Time Start</t>
  </si>
  <si>
    <t>R3 Prime Time Start Promo</t>
  </si>
  <si>
    <t>R3 Chi l'ha visto Start Promo</t>
  </si>
  <si>
    <t xml:space="preserve">R3 Chi l'ha visto Start </t>
  </si>
  <si>
    <t>R3 Prime Time Sabato Start</t>
  </si>
  <si>
    <t>R3 Che tempo che fa Start</t>
  </si>
  <si>
    <t>21:25-21:45/22:50</t>
  </si>
  <si>
    <t xml:space="preserve">R3 Che tempo che fa </t>
  </si>
  <si>
    <t xml:space="preserve">R3 Chi l'ha visto </t>
  </si>
  <si>
    <t>21:45/22:50</t>
  </si>
  <si>
    <t>R3 Chi l'ha visto Promo</t>
  </si>
  <si>
    <t>R3 Chi l'ha visto Promo B</t>
  </si>
  <si>
    <t>21:45-21:50/22:30-22:50</t>
  </si>
  <si>
    <t>R3 Prime Time Promo</t>
  </si>
  <si>
    <t>21:25-21:50/22:30-22:50</t>
  </si>
  <si>
    <t>R3 TG3 Seconda Sera</t>
  </si>
  <si>
    <t>R3 Second Prime Time</t>
  </si>
  <si>
    <t>R3 Early night</t>
  </si>
  <si>
    <t>24:55-25:10/25:45-25:55</t>
  </si>
  <si>
    <t>R1 Tg1 Mezzogiorno</t>
  </si>
  <si>
    <t>R2 P.M. Dom Start</t>
  </si>
  <si>
    <t>R2 P.M. Sab Start</t>
  </si>
  <si>
    <t>R1 Domenica In Start</t>
  </si>
  <si>
    <t>R1 Second Prime Time B</t>
  </si>
  <si>
    <t>R1 Second Prime Time</t>
  </si>
  <si>
    <t>R1 P.M.Sabato C</t>
  </si>
  <si>
    <t>Uno Mattina/Uno mattina in famiglia/Tg1 Flash</t>
  </si>
  <si>
    <t>R1 A.M. Domenica</t>
  </si>
  <si>
    <t>R1 A.M. Sabato</t>
  </si>
  <si>
    <t>L'amica geniale</t>
  </si>
  <si>
    <t>dall'8/2 all'1/3</t>
  </si>
  <si>
    <t>dal 10/2 al 3/3</t>
  </si>
  <si>
    <t>R3 Tg3 P.M.</t>
  </si>
  <si>
    <t>R3 Tg3 P.M. Regioni</t>
  </si>
  <si>
    <t>R3 Preserale Sabato Plus</t>
  </si>
  <si>
    <t>no il 6/2</t>
  </si>
  <si>
    <t>dal 10/3. no il 24/3</t>
  </si>
  <si>
    <t>Don Matteo</t>
  </si>
  <si>
    <t>Makari</t>
  </si>
  <si>
    <t>dal 7 al 21/2</t>
  </si>
  <si>
    <t>dall'8/2</t>
  </si>
  <si>
    <t>dal 9/2</t>
  </si>
  <si>
    <t>Affari tuoi family/Intrattenimento/Serata Dalla/Evento sostenibilità/Film PT</t>
  </si>
  <si>
    <t>Affari tuoi family/Il cantante mascherato/Serata Dalla/Film PT/Intrattenimento/Evento sostenibilità</t>
  </si>
  <si>
    <t>dal 12/2</t>
  </si>
  <si>
    <t>Il cantante mascherato</t>
  </si>
  <si>
    <t>dall'11/2 al 25/3. no il 4/3</t>
  </si>
  <si>
    <t>I soliti Ignoti</t>
  </si>
  <si>
    <t>I soliti ignoti/Calcio Nazionale</t>
  </si>
  <si>
    <t>dal 6/2 al 20/3</t>
  </si>
  <si>
    <t>Seriale/Rubriche Tg2/Tg sport giorno/I fatti vostri/Citofonare Rai2/BC fatto da mamma/Cook 50</t>
  </si>
  <si>
    <t>Citofonare Rai2</t>
  </si>
  <si>
    <t>Seriale/Sit com/ Tg2</t>
  </si>
  <si>
    <t>dall'11 al 25/2</t>
  </si>
  <si>
    <t>Il provinciale</t>
  </si>
  <si>
    <t>Punto giovani/Stop and go/Tv movie/Seriale</t>
  </si>
  <si>
    <t>BC fatto fa mamma/Cook 50</t>
  </si>
  <si>
    <t>il 30/1 e 27/3</t>
  </si>
  <si>
    <t>da mart. 8/2</t>
  </si>
  <si>
    <t>Film/Seriale</t>
  </si>
  <si>
    <t>dall'1 al 5/2</t>
  </si>
  <si>
    <t>il 5/2</t>
  </si>
  <si>
    <t>Access generico/Seriale</t>
  </si>
  <si>
    <t>anche dom 30/1 e 27/3</t>
  </si>
  <si>
    <t>Intrattenimento/Enrico Brignano Show</t>
  </si>
  <si>
    <t>dal 7/3. anche mart. 15/2</t>
  </si>
  <si>
    <t>dal 7/3</t>
  </si>
  <si>
    <t>Stasera tutto è possibile</t>
  </si>
  <si>
    <t>dal 22/2</t>
  </si>
  <si>
    <t>dal 23/3</t>
  </si>
  <si>
    <t>Agorà/Agorà weekend/Mi manda Raitre/Le parole per dirlo/Elisir</t>
  </si>
  <si>
    <t>Cartabianca/Presa diretta</t>
  </si>
  <si>
    <t>dal 7/2</t>
  </si>
  <si>
    <t>il 2/2</t>
  </si>
  <si>
    <t>dal 18/2</t>
  </si>
  <si>
    <t>R2 Prime time B</t>
  </si>
  <si>
    <t xml:space="preserve">R2 Second prime time </t>
  </si>
  <si>
    <t>TG3/Rubriche Tg3/TGR Rubriche/Quante storie/Il posto giusto</t>
  </si>
  <si>
    <t>Produzione</t>
  </si>
  <si>
    <t>dal 10/2. anche ven 11/2</t>
  </si>
  <si>
    <t>il 31/1</t>
  </si>
  <si>
    <t>dal 2 al 5/2</t>
  </si>
  <si>
    <t>27/02-26/03</t>
  </si>
  <si>
    <t>27/03-2/04</t>
  </si>
  <si>
    <t>27/02-02/04</t>
  </si>
  <si>
    <t>RP Modulo Day&amp;Prime*</t>
  </si>
  <si>
    <t>*Modulo non previsto nella settimana dal 30 Gennaio al 5 Febbraio 2022</t>
  </si>
  <si>
    <t>I listini pubblicati sono soggetti a negoziazione tenendo conto di molteplici elementi   tra i quali:</t>
  </si>
  <si>
    <t xml:space="preserve">La quote non comprendono </t>
  </si>
  <si>
    <t xml:space="preserve">. Eventi Top e Eventi Sportivi </t>
  </si>
  <si>
    <t>. Telepromozioni, Product Placement, Branded Content</t>
  </si>
  <si>
    <t>QUOTE VALORE  LISTINO FEBBRAIO-MARZO 2022 (dal 30/01 al 02/04)</t>
  </si>
  <si>
    <t>TAB 30" - TARIFFA BASE P/U vedi foglio promozioni</t>
  </si>
  <si>
    <t>vedi foglio tv tabellare p/u moduli</t>
  </si>
  <si>
    <t>vedi foglio tv tabellare p/u moduli multirete</t>
  </si>
  <si>
    <t>RAI 4</t>
  </si>
  <si>
    <t>TOTALE</t>
  </si>
  <si>
    <t>FASCIA</t>
  </si>
  <si>
    <t>DT/SS</t>
  </si>
  <si>
    <t>ACCESS/PT</t>
  </si>
  <si>
    <t>CANALE</t>
  </si>
  <si>
    <t>TV SPEC</t>
  </si>
  <si>
    <t>% VALORE</t>
  </si>
  <si>
    <t>RADIO ITALIA TV</t>
  </si>
  <si>
    <t>RIT Modulo Music</t>
  </si>
  <si>
    <t>Passaggi settimanali</t>
  </si>
  <si>
    <t>RIT Modulo Music Frequency</t>
  </si>
  <si>
    <t>RIT 24-6 ST</t>
  </si>
  <si>
    <t>spot in libera</t>
  </si>
  <si>
    <t>24:00-06:00</t>
  </si>
  <si>
    <t>800</t>
  </si>
  <si>
    <t>700</t>
  </si>
  <si>
    <r>
      <t xml:space="preserve">SPOT VIDEO </t>
    </r>
    <r>
      <rPr>
        <b/>
        <sz val="9"/>
        <rFont val="Arial"/>
        <family val="2"/>
      </rPr>
      <t>DIGITAL</t>
    </r>
    <r>
      <rPr>
        <sz val="9"/>
        <rFont val="Arial"/>
        <family val="2"/>
      </rPr>
      <t xml:space="preserve">
pre-mid-post roll
skip dal 16''</t>
    </r>
  </si>
  <si>
    <t>PRE-ROLL SKIPPABLE</t>
  </si>
  <si>
    <t>PRE-ROLL UN-SKIPPABLE MAX 20 ''</t>
  </si>
  <si>
    <t>BUMPER 6''</t>
  </si>
  <si>
    <t>FLOOR AD STATICO</t>
  </si>
  <si>
    <t>FLOOR AD VIDEO</t>
  </si>
  <si>
    <t>DIGITAL</t>
  </si>
  <si>
    <t>Modulo FICTION &amp; MOVIE DIGITAL</t>
  </si>
  <si>
    <t>Modulo INTRATTENIMENTO DIGITAL</t>
  </si>
  <si>
    <t>Modulo SPORT DIGITAL</t>
  </si>
  <si>
    <t>Modulo INFORMAZIONE DIGITAL</t>
  </si>
  <si>
    <t>Modulo CULTURA DIGITAL</t>
  </si>
  <si>
    <t>Modulo TARGET MASCHILE DIGITAL</t>
  </si>
  <si>
    <t>Modulo TARGET FEMMINILE DIGITAL</t>
  </si>
  <si>
    <t>Modulo TARGET FAMILY DIGITAL</t>
  </si>
  <si>
    <t>Moduli Verticali RAI DIGITAL</t>
  </si>
  <si>
    <t>Moduli Verticali Rai@Msn</t>
  </si>
  <si>
    <t>Moduli Verticali Rai@YouTube</t>
  </si>
  <si>
    <t>Modulo Rai ROS DIGITAL</t>
  </si>
  <si>
    <t>Modulo Rai@Msn ROS</t>
  </si>
  <si>
    <t>Modulo Rai@Youtube ROS</t>
  </si>
  <si>
    <t xml:space="preserve">Modulo RON </t>
  </si>
  <si>
    <r>
      <t xml:space="preserve">SPOT VIDEO </t>
    </r>
    <r>
      <rPr>
        <b/>
        <sz val="9"/>
        <rFont val="Arial"/>
        <family val="2"/>
      </rPr>
      <t>CONNECTED tV</t>
    </r>
    <r>
      <rPr>
        <sz val="9"/>
        <rFont val="Arial"/>
        <family val="2"/>
      </rPr>
      <t xml:space="preserve">
pre-mid-post roll
no skip </t>
    </r>
  </si>
  <si>
    <t>CTV</t>
  </si>
  <si>
    <t>Modulo FICTION &amp; MOVIE CTV ONLY</t>
  </si>
  <si>
    <t>Modulo INTRATTENIMENTO CTV ONLY</t>
  </si>
  <si>
    <t>Modulo TARGET MASCHILE CTV ONLY</t>
  </si>
  <si>
    <t>Modulo TARGET FEMMINILE CTV ONLY</t>
  </si>
  <si>
    <t>Modulo TARGET FAMILY CTV ONLY</t>
  </si>
  <si>
    <t>Modulo Rai ROS CTV ONLY</t>
  </si>
  <si>
    <t>Moduli Verticali RaiPlay CTV ONLY</t>
  </si>
  <si>
    <t xml:space="preserve">DIGITAL </t>
  </si>
  <si>
    <t>CPM - Febbraio / Marzo 2022</t>
  </si>
  <si>
    <r>
      <t>CONNECTED TV</t>
    </r>
    <r>
      <rPr>
        <b/>
        <sz val="16"/>
        <color rgb="FFFF0000"/>
        <rFont val="Arial"/>
        <family val="2"/>
      </rPr>
      <t xml:space="preserve"> </t>
    </r>
  </si>
  <si>
    <t>La sposa/Non mi lasciare/Lea, un nuovo giorno/Nero a metà/A muso duro/Vincenzo Malinconico, avvocato/Studio Battaglia/Noi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</si>
</sst>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0.0%"/>
  </numFmts>
  <fonts count="1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strike/>
      <sz val="11"/>
      <color theme="1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8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4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b/>
      <strike/>
      <sz val="14"/>
      <name val="Arial"/>
      <family val="2"/>
    </font>
    <font>
      <b/>
      <sz val="22"/>
      <name val="Arial"/>
      <family val="2"/>
    </font>
    <font>
      <b/>
      <strike/>
      <sz val="12"/>
      <color theme="1"/>
      <name val="Arial"/>
      <family val="2"/>
    </font>
    <font>
      <strike/>
      <sz val="10"/>
      <color theme="1"/>
      <name val="Arial"/>
      <family val="2"/>
    </font>
    <font>
      <strike/>
      <sz val="12"/>
      <color rgb="FF0070C0"/>
      <name val="Arial"/>
      <family val="2"/>
    </font>
    <font>
      <strike/>
      <sz val="10"/>
      <color rgb="FF0070C0"/>
      <name val="Arial"/>
      <family val="2"/>
    </font>
    <font>
      <strike/>
      <sz val="11"/>
      <color rgb="FF0070C0"/>
      <name val="Arial"/>
      <family val="2"/>
    </font>
    <font>
      <b/>
      <strike/>
      <sz val="12"/>
      <color rgb="FF0070C0"/>
      <name val="Arial"/>
      <family val="2"/>
    </font>
    <font>
      <strike/>
      <sz val="14"/>
      <color rgb="FF0070C0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  <font>
      <b/>
      <sz val="12"/>
      <color rgb="FF0070C0"/>
      <name val="Arial"/>
      <family val="2"/>
    </font>
    <font>
      <sz val="14"/>
      <color rgb="FF0070C0"/>
      <name val="Arial"/>
      <family val="2"/>
    </font>
    <font>
      <sz val="12"/>
      <color rgb="FF0070C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  <font>
      <b/>
      <sz val="10"/>
      <name val="Arial"/>
      <family val="2"/>
    </font>
    <font>
      <b/>
      <sz val="26"/>
      <color theme="1"/>
      <name val="Arial"/>
      <family val="2"/>
    </font>
    <font>
      <sz val="22"/>
      <name val="Arial"/>
      <family val="2"/>
    </font>
    <font>
      <strike/>
      <sz val="22"/>
      <name val="Arial"/>
      <family val="2"/>
    </font>
    <font>
      <b/>
      <sz val="10"/>
      <color indexed="10"/>
      <name val="Arial"/>
      <family val="2"/>
    </font>
    <font>
      <strike/>
      <sz val="24"/>
      <name val="Arial"/>
      <family val="2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b/>
      <sz val="16"/>
      <color rgb="FFFF0000"/>
      <name val="Arial"/>
      <family val="2"/>
    </font>
    <font>
      <strike/>
      <sz val="4"/>
      <name val="Arial"/>
      <family val="2"/>
    </font>
    <font>
      <b/>
      <sz val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ck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38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3" fillId="0" borderId="0" applyFill="0" applyBorder="0" applyAlignment="0" applyProtection="0"/>
    <xf numFmtId="0" fontId="44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</cellStyleXfs>
  <cellXfs count="550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40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6" fillId="0" borderId="0" xfId="0" applyNumberFormat="1" applyFont="1" applyFill="1" applyBorder="1"/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5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5" fillId="0" borderId="0" xfId="1" applyNumberFormat="1" applyFont="1" applyFill="1" applyBorder="1" applyAlignment="1"/>
    <xf numFmtId="0" fontId="38" fillId="0" borderId="0" xfId="0" applyFont="1" applyFill="1" applyBorder="1"/>
    <xf numFmtId="0" fontId="47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0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 vertic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0" fillId="0" borderId="0" xfId="1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/>
    </xf>
    <xf numFmtId="0" fontId="51" fillId="0" borderId="0" xfId="0" applyFont="1" applyFill="1" applyBorder="1"/>
    <xf numFmtId="0" fontId="52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/>
    <xf numFmtId="0" fontId="50" fillId="0" borderId="0" xfId="0" applyFont="1"/>
    <xf numFmtId="0" fontId="28" fillId="0" borderId="0" xfId="0" applyFont="1" applyFill="1" applyBorder="1" applyAlignment="1">
      <alignment horizontal="center" wrapText="1"/>
    </xf>
    <xf numFmtId="0" fontId="54" fillId="24" borderId="0" xfId="0" applyFont="1" applyFill="1" applyAlignment="1">
      <alignment horizontal="left"/>
    </xf>
    <xf numFmtId="0" fontId="55" fillId="24" borderId="0" xfId="0" applyFont="1" applyFill="1" applyAlignment="1">
      <alignment horizontal="left"/>
    </xf>
    <xf numFmtId="0" fontId="56" fillId="24" borderId="0" xfId="0" applyFont="1" applyFill="1"/>
    <xf numFmtId="0" fontId="20" fillId="24" borderId="0" xfId="1" applyNumberFormat="1" applyFont="1" applyFill="1" applyBorder="1" applyAlignment="1">
      <alignment horizontal="left"/>
    </xf>
    <xf numFmtId="0" fontId="57" fillId="24" borderId="0" xfId="0" applyFont="1" applyFill="1"/>
    <xf numFmtId="0" fontId="57" fillId="24" borderId="0" xfId="0" applyFont="1" applyFill="1" applyAlignment="1">
      <alignment horizontal="center" wrapText="1"/>
    </xf>
    <xf numFmtId="0" fontId="58" fillId="24" borderId="0" xfId="0" applyFont="1" applyFill="1"/>
    <xf numFmtId="4" fontId="39" fillId="24" borderId="0" xfId="0" applyNumberFormat="1" applyFont="1" applyFill="1"/>
    <xf numFmtId="0" fontId="39" fillId="24" borderId="0" xfId="0" applyFont="1" applyFill="1"/>
    <xf numFmtId="0" fontId="39" fillId="0" borderId="0" xfId="0" applyFont="1"/>
    <xf numFmtId="0" fontId="39" fillId="24" borderId="0" xfId="0" applyFont="1" applyFill="1" applyAlignment="1">
      <alignment horizontal="left"/>
    </xf>
    <xf numFmtId="0" fontId="54" fillId="0" borderId="0" xfId="0" applyFont="1"/>
    <xf numFmtId="0" fontId="55" fillId="0" borderId="0" xfId="0" applyFont="1"/>
    <xf numFmtId="0" fontId="55" fillId="0" borderId="0" xfId="0" applyFont="1" applyAlignment="1">
      <alignment horizontal="left"/>
    </xf>
    <xf numFmtId="0" fontId="55" fillId="24" borderId="0" xfId="0" applyFont="1" applyFill="1"/>
    <xf numFmtId="0" fontId="55" fillId="0" borderId="0" xfId="0" applyFont="1" applyFill="1"/>
    <xf numFmtId="0" fontId="20" fillId="0" borderId="15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/>
    <xf numFmtId="0" fontId="38" fillId="0" borderId="0" xfId="0" applyFont="1" applyFill="1" applyBorder="1" applyAlignment="1">
      <alignment horizontal="center"/>
    </xf>
    <xf numFmtId="0" fontId="59" fillId="0" borderId="0" xfId="1" applyNumberFormat="1" applyFont="1" applyFill="1" applyBorder="1" applyAlignment="1"/>
    <xf numFmtId="0" fontId="41" fillId="0" borderId="0" xfId="1" applyFont="1" applyFill="1" applyBorder="1" applyAlignment="1">
      <alignment horizontal="left"/>
    </xf>
    <xf numFmtId="0" fontId="63" fillId="24" borderId="0" xfId="0" applyFont="1" applyFill="1" applyAlignment="1">
      <alignment horizontal="center" textRotation="90"/>
    </xf>
    <xf numFmtId="0" fontId="45" fillId="0" borderId="0" xfId="0" applyFont="1"/>
    <xf numFmtId="0" fontId="45" fillId="0" borderId="15" xfId="1" applyFont="1" applyFill="1" applyBorder="1" applyAlignment="1">
      <alignment horizontal="center" vertical="center" textRotation="90"/>
    </xf>
    <xf numFmtId="0" fontId="53" fillId="0" borderId="0" xfId="0" applyFont="1" applyFill="1" applyBorder="1" applyAlignment="1">
      <alignment horizontal="center"/>
    </xf>
    <xf numFmtId="0" fontId="20" fillId="24" borderId="0" xfId="1" applyNumberFormat="1" applyFont="1" applyFill="1" applyBorder="1" applyAlignment="1">
      <alignment horizontal="center"/>
    </xf>
    <xf numFmtId="0" fontId="57" fillId="0" borderId="0" xfId="0" applyFont="1" applyFill="1"/>
    <xf numFmtId="0" fontId="55" fillId="0" borderId="0" xfId="0" applyFont="1" applyFill="1" applyAlignment="1">
      <alignment horizontal="left"/>
    </xf>
    <xf numFmtId="0" fontId="50" fillId="0" borderId="0" xfId="0" applyFont="1" applyFill="1"/>
    <xf numFmtId="0" fontId="39" fillId="0" borderId="0" xfId="0" applyFont="1" applyFill="1"/>
    <xf numFmtId="4" fontId="20" fillId="0" borderId="17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/>
    </xf>
    <xf numFmtId="4" fontId="45" fillId="24" borderId="15" xfId="51" applyNumberFormat="1" applyFont="1" applyFill="1" applyBorder="1" applyAlignment="1">
      <alignment horizontal="center" vertical="top"/>
    </xf>
    <xf numFmtId="4" fontId="45" fillId="24" borderId="0" xfId="51" applyNumberFormat="1" applyFont="1" applyFill="1" applyBorder="1" applyAlignment="1">
      <alignment vertical="center"/>
    </xf>
    <xf numFmtId="4" fontId="45" fillId="24" borderId="0" xfId="51" applyNumberFormat="1" applyFont="1" applyFill="1" applyBorder="1" applyAlignment="1">
      <alignment vertical="top"/>
    </xf>
    <xf numFmtId="0" fontId="65" fillId="0" borderId="0" xfId="0" applyFont="1" applyFill="1" applyBorder="1"/>
    <xf numFmtId="0" fontId="26" fillId="0" borderId="0" xfId="0" applyFont="1" applyFill="1" applyBorder="1"/>
    <xf numFmtId="0" fontId="29" fillId="0" borderId="0" xfId="0" applyFont="1" applyFill="1" applyBorder="1" applyAlignment="1">
      <alignment horizontal="left"/>
    </xf>
    <xf numFmtId="4" fontId="26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47" fillId="0" borderId="0" xfId="0" applyFont="1" applyFill="1" applyBorder="1"/>
    <xf numFmtId="4" fontId="26" fillId="0" borderId="0" xfId="0" applyNumberFormat="1" applyFont="1" applyFill="1" applyBorder="1" applyAlignment="1">
      <alignment horizontal="center"/>
    </xf>
    <xf numFmtId="0" fontId="62" fillId="0" borderId="0" xfId="0" applyFont="1"/>
    <xf numFmtId="0" fontId="0" fillId="0" borderId="0" xfId="0"/>
    <xf numFmtId="0" fontId="26" fillId="0" borderId="0" xfId="0" applyFont="1" applyFill="1" applyBorder="1" applyAlignment="1">
      <alignment horizontal="left"/>
    </xf>
    <xf numFmtId="0" fontId="47" fillId="24" borderId="0" xfId="0" applyFont="1" applyFill="1"/>
    <xf numFmtId="0" fontId="45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Alignment="1">
      <alignment vertical="center"/>
    </xf>
    <xf numFmtId="0" fontId="65" fillId="0" borderId="0" xfId="0" applyFont="1" applyFill="1" applyBorder="1" applyAlignment="1">
      <alignment horizontal="left"/>
    </xf>
    <xf numFmtId="0" fontId="47" fillId="0" borderId="0" xfId="0" applyFont="1" applyAlignment="1">
      <alignment horizontal="left" vertical="center"/>
    </xf>
    <xf numFmtId="0" fontId="48" fillId="0" borderId="0" xfId="1" applyNumberFormat="1" applyFont="1" applyFill="1" applyBorder="1" applyAlignment="1">
      <alignment horizontal="center" wrapText="1"/>
    </xf>
    <xf numFmtId="4" fontId="45" fillId="0" borderId="15" xfId="51" applyNumberFormat="1" applyFont="1" applyBorder="1" applyAlignment="1">
      <alignment horizontal="center" vertical="top"/>
    </xf>
    <xf numFmtId="4" fontId="45" fillId="0" borderId="0" xfId="51" applyNumberFormat="1" applyFont="1" applyBorder="1" applyAlignment="1">
      <alignment horizontal="center" vertical="top"/>
    </xf>
    <xf numFmtId="0" fontId="54" fillId="0" borderId="0" xfId="0" applyFont="1" applyFill="1" applyAlignment="1">
      <alignment horizontal="left"/>
    </xf>
    <xf numFmtId="0" fontId="56" fillId="0" borderId="0" xfId="0" applyFont="1" applyFill="1"/>
    <xf numFmtId="0" fontId="20" fillId="0" borderId="0" xfId="1" applyNumberFormat="1" applyFont="1" applyFill="1" applyBorder="1" applyAlignment="1">
      <alignment horizontal="left"/>
    </xf>
    <xf numFmtId="0" fontId="57" fillId="0" borderId="0" xfId="0" applyFont="1" applyFill="1" applyAlignment="1">
      <alignment horizontal="center" wrapText="1"/>
    </xf>
    <xf numFmtId="0" fontId="58" fillId="0" borderId="0" xfId="0" applyFont="1" applyFill="1"/>
    <xf numFmtId="4" fontId="45" fillId="0" borderId="0" xfId="51" applyNumberFormat="1" applyFont="1" applyFill="1" applyBorder="1" applyAlignment="1">
      <alignment horizontal="center" vertical="top"/>
    </xf>
    <xf numFmtId="4" fontId="45" fillId="0" borderId="0" xfId="51" applyNumberFormat="1" applyFont="1" applyFill="1" applyBorder="1" applyAlignment="1">
      <alignment vertical="top"/>
    </xf>
    <xf numFmtId="4" fontId="39" fillId="0" borderId="0" xfId="0" applyNumberFormat="1" applyFont="1" applyFill="1"/>
    <xf numFmtId="0" fontId="63" fillId="0" borderId="0" xfId="0" applyFont="1" applyFill="1" applyAlignment="1">
      <alignment horizontal="center" textRotation="90"/>
    </xf>
    <xf numFmtId="0" fontId="39" fillId="0" borderId="0" xfId="0" applyFont="1" applyFill="1" applyAlignment="1">
      <alignment horizontal="left"/>
    </xf>
    <xf numFmtId="3" fontId="45" fillId="0" borderId="0" xfId="201" applyNumberFormat="1" applyFont="1" applyAlignment="1">
      <alignment horizontal="center" vertical="top"/>
    </xf>
    <xf numFmtId="3" fontId="45" fillId="0" borderId="0" xfId="51" applyNumberFormat="1" applyFont="1" applyBorder="1" applyAlignment="1">
      <alignment horizontal="center" vertical="top"/>
    </xf>
    <xf numFmtId="0" fontId="41" fillId="0" borderId="0" xfId="200" applyFont="1" applyAlignment="1">
      <alignment vertical="center"/>
    </xf>
    <xf numFmtId="0" fontId="58" fillId="0" borderId="0" xfId="0" applyFont="1"/>
    <xf numFmtId="0" fontId="47" fillId="0" borderId="0" xfId="201" applyFont="1"/>
    <xf numFmtId="0" fontId="27" fillId="0" borderId="0" xfId="202" applyFont="1" applyAlignment="1">
      <alignment horizontal="center"/>
    </xf>
    <xf numFmtId="0" fontId="27" fillId="0" borderId="0" xfId="202" applyFont="1"/>
    <xf numFmtId="0" fontId="27" fillId="0" borderId="0" xfId="201" applyFont="1"/>
    <xf numFmtId="0" fontId="27" fillId="0" borderId="0" xfId="201" applyFont="1" applyAlignment="1">
      <alignment horizontal="center"/>
    </xf>
    <xf numFmtId="0" fontId="27" fillId="0" borderId="0" xfId="200" applyFont="1"/>
    <xf numFmtId="0" fontId="45" fillId="0" borderId="18" xfId="1" applyFont="1" applyFill="1" applyBorder="1" applyAlignment="1">
      <alignment horizontal="center"/>
    </xf>
    <xf numFmtId="0" fontId="58" fillId="0" borderId="0" xfId="268" applyFont="1"/>
    <xf numFmtId="4" fontId="45" fillId="0" borderId="0" xfId="51" applyNumberFormat="1" applyFont="1" applyFill="1" applyBorder="1" applyAlignment="1">
      <alignment horizontal="center" vertical="top"/>
    </xf>
    <xf numFmtId="0" fontId="70" fillId="0" borderId="0" xfId="51" applyFont="1" applyFill="1" applyBorder="1" applyAlignment="1">
      <alignment horizontal="left"/>
    </xf>
    <xf numFmtId="0" fontId="70" fillId="24" borderId="0" xfId="1" applyFont="1" applyFill="1" applyBorder="1" applyAlignment="1">
      <alignment horizontal="center"/>
    </xf>
    <xf numFmtId="0" fontId="70" fillId="0" borderId="0" xfId="1" applyFont="1" applyFill="1" applyBorder="1" applyAlignment="1">
      <alignment horizontal="center"/>
    </xf>
    <xf numFmtId="168" fontId="27" fillId="0" borderId="0" xfId="51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71" fillId="0" borderId="0" xfId="0" applyFont="1" applyFill="1" applyAlignment="1">
      <alignment vertical="center"/>
    </xf>
    <xf numFmtId="0" fontId="61" fillId="0" borderId="0" xfId="0" applyFont="1"/>
    <xf numFmtId="4" fontId="60" fillId="0" borderId="0" xfId="0" applyNumberFormat="1" applyFont="1"/>
    <xf numFmtId="0" fontId="69" fillId="0" borderId="0" xfId="0" applyFont="1"/>
    <xf numFmtId="0" fontId="6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168" fontId="69" fillId="0" borderId="0" xfId="0" applyNumberFormat="1" applyFont="1" applyAlignment="1">
      <alignment horizontal="center" wrapText="1"/>
    </xf>
    <xf numFmtId="0" fontId="67" fillId="0" borderId="0" xfId="0" applyFont="1"/>
    <xf numFmtId="4" fontId="60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3" fontId="47" fillId="0" borderId="0" xfId="51" applyNumberFormat="1" applyFont="1" applyFill="1" applyBorder="1" applyAlignment="1">
      <alignment horizontal="center"/>
    </xf>
    <xf numFmtId="3" fontId="45" fillId="0" borderId="0" xfId="51" applyNumberFormat="1" applyFont="1" applyFill="1" applyBorder="1" applyAlignment="1">
      <alignment horizontal="center" vertical="top"/>
    </xf>
    <xf numFmtId="0" fontId="68" fillId="0" borderId="0" xfId="0" applyFont="1"/>
    <xf numFmtId="0" fontId="72" fillId="0" borderId="0" xfId="200" applyFont="1" applyAlignment="1">
      <alignment vertical="center"/>
    </xf>
    <xf numFmtId="0" fontId="73" fillId="0" borderId="0" xfId="0" applyFont="1" applyFill="1" applyAlignment="1">
      <alignment vertical="center"/>
    </xf>
    <xf numFmtId="0" fontId="74" fillId="0" borderId="0" xfId="0" applyFont="1" applyFill="1" applyAlignment="1">
      <alignment horizontal="left" vertical="center"/>
    </xf>
    <xf numFmtId="0" fontId="75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8" fillId="0" borderId="0" xfId="0" applyFont="1" applyFill="1" applyBorder="1"/>
    <xf numFmtId="0" fontId="76" fillId="0" borderId="0" xfId="0" applyFont="1" applyFill="1" applyBorder="1"/>
    <xf numFmtId="168" fontId="76" fillId="0" borderId="0" xfId="0" applyNumberFormat="1" applyFont="1" applyFill="1" applyBorder="1" applyAlignment="1">
      <alignment horizontal="center" wrapText="1"/>
    </xf>
    <xf numFmtId="0" fontId="79" fillId="0" borderId="0" xfId="0" applyFont="1" applyFill="1" applyBorder="1"/>
    <xf numFmtId="4" fontId="75" fillId="0" borderId="0" xfId="0" applyNumberFormat="1" applyFont="1" applyFill="1" applyBorder="1" applyAlignment="1">
      <alignment horizontal="center"/>
    </xf>
    <xf numFmtId="4" fontId="75" fillId="0" borderId="0" xfId="0" applyNumberFormat="1" applyFont="1" applyFill="1" applyBorder="1"/>
    <xf numFmtId="0" fontId="77" fillId="0" borderId="0" xfId="0" applyFont="1" applyFill="1" applyBorder="1"/>
    <xf numFmtId="4" fontId="45" fillId="0" borderId="0" xfId="51" applyNumberFormat="1" applyFont="1" applyBorder="1" applyAlignment="1">
      <alignment horizontal="center" vertical="top"/>
    </xf>
    <xf numFmtId="0" fontId="28" fillId="0" borderId="0" xfId="0" applyFont="1" applyFill="1" applyBorder="1"/>
    <xf numFmtId="0" fontId="49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/>
    </xf>
    <xf numFmtId="0" fontId="47" fillId="24" borderId="0" xfId="0" applyFont="1" applyFill="1"/>
    <xf numFmtId="0" fontId="45" fillId="0" borderId="0" xfId="0" applyFont="1" applyAlignment="1">
      <alignment horizontal="left"/>
    </xf>
    <xf numFmtId="0" fontId="47" fillId="0" borderId="0" xfId="0" applyFont="1"/>
    <xf numFmtId="0" fontId="47" fillId="0" borderId="0" xfId="0" applyFont="1" applyAlignment="1">
      <alignment vertical="center"/>
    </xf>
    <xf numFmtId="0" fontId="27" fillId="0" borderId="0" xfId="0" applyFont="1" applyFill="1" applyBorder="1" applyAlignment="1">
      <alignment horizontal="left"/>
    </xf>
    <xf numFmtId="4" fontId="70" fillId="0" borderId="0" xfId="0" applyNumberFormat="1" applyFont="1" applyFill="1" applyBorder="1"/>
    <xf numFmtId="0" fontId="27" fillId="0" borderId="0" xfId="0" applyFont="1" applyAlignment="1">
      <alignment horizontal="left"/>
    </xf>
    <xf numFmtId="4" fontId="70" fillId="0" borderId="0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left"/>
    </xf>
    <xf numFmtId="0" fontId="70" fillId="0" borderId="0" xfId="0" applyFont="1" applyAlignment="1">
      <alignment horizontal="left"/>
    </xf>
    <xf numFmtId="0" fontId="28" fillId="0" borderId="0" xfId="0" applyFont="1"/>
    <xf numFmtId="0" fontId="53" fillId="0" borderId="0" xfId="0" applyFont="1" applyAlignment="1">
      <alignment horizontal="center"/>
    </xf>
    <xf numFmtId="20" fontId="49" fillId="0" borderId="0" xfId="51" applyNumberFormat="1" applyFont="1" applyFill="1" applyBorder="1" applyAlignment="1">
      <alignment horizontal="center"/>
    </xf>
    <xf numFmtId="4" fontId="70" fillId="0" borderId="0" xfId="51" applyNumberFormat="1" applyFont="1" applyFill="1" applyBorder="1" applyAlignment="1">
      <alignment horizontal="center"/>
    </xf>
    <xf numFmtId="20" fontId="28" fillId="0" borderId="0" xfId="51" applyNumberFormat="1" applyFont="1" applyFill="1" applyBorder="1" applyAlignment="1">
      <alignment horizontal="center"/>
    </xf>
    <xf numFmtId="4" fontId="28" fillId="0" borderId="0" xfId="0" applyNumberFormat="1" applyFont="1"/>
    <xf numFmtId="0" fontId="27" fillId="0" borderId="0" xfId="1" applyNumberFormat="1" applyFont="1" applyFill="1" applyBorder="1" applyAlignment="1">
      <alignment horizontal="left"/>
    </xf>
    <xf numFmtId="0" fontId="53" fillId="0" borderId="0" xfId="1" applyFont="1" applyFill="1" applyBorder="1" applyAlignment="1">
      <alignment horizontal="left"/>
    </xf>
    <xf numFmtId="0" fontId="27" fillId="0" borderId="0" xfId="1" applyFont="1" applyFill="1" applyBorder="1" applyAlignment="1">
      <alignment horizontal="left"/>
    </xf>
    <xf numFmtId="20" fontId="27" fillId="0" borderId="0" xfId="1" applyNumberFormat="1" applyFont="1" applyFill="1" applyBorder="1" applyAlignment="1">
      <alignment horizontal="center" wrapText="1"/>
    </xf>
    <xf numFmtId="3" fontId="70" fillId="0" borderId="0" xfId="51" applyNumberFormat="1" applyFont="1" applyFill="1" applyBorder="1" applyAlignment="1">
      <alignment horizontal="center" vertical="top"/>
    </xf>
    <xf numFmtId="0" fontId="27" fillId="0" borderId="0" xfId="1" applyFont="1" applyFill="1" applyBorder="1"/>
    <xf numFmtId="4" fontId="70" fillId="0" borderId="0" xfId="51" applyNumberFormat="1" applyFont="1" applyFill="1" applyBorder="1" applyAlignment="1">
      <alignment vertical="top"/>
    </xf>
    <xf numFmtId="0" fontId="69" fillId="0" borderId="0" xfId="1" applyNumberFormat="1" applyFont="1" applyFill="1" applyBorder="1" applyAlignment="1">
      <alignment horizontal="left"/>
    </xf>
    <xf numFmtId="0" fontId="69" fillId="0" borderId="0" xfId="1" applyFont="1" applyFill="1" applyBorder="1"/>
    <xf numFmtId="0" fontId="68" fillId="0" borderId="0" xfId="1" applyFont="1" applyFill="1" applyBorder="1" applyAlignment="1">
      <alignment horizontal="left"/>
    </xf>
    <xf numFmtId="0" fontId="69" fillId="0" borderId="0" xfId="1" applyFont="1" applyFill="1" applyBorder="1" applyAlignment="1">
      <alignment horizontal="left"/>
    </xf>
    <xf numFmtId="20" fontId="69" fillId="0" borderId="0" xfId="1" applyNumberFormat="1" applyFont="1" applyFill="1" applyBorder="1" applyAlignment="1">
      <alignment horizontal="center" wrapText="1"/>
    </xf>
    <xf numFmtId="20" fontId="67" fillId="0" borderId="0" xfId="51" applyNumberFormat="1" applyFont="1" applyFill="1" applyBorder="1" applyAlignment="1">
      <alignment horizontal="center"/>
    </xf>
    <xf numFmtId="4" fontId="60" fillId="0" borderId="0" xfId="51" applyNumberFormat="1" applyFont="1" applyFill="1" applyBorder="1" applyAlignment="1">
      <alignment horizontal="center"/>
    </xf>
    <xf numFmtId="20" fontId="61" fillId="0" borderId="0" xfId="51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39" fillId="0" borderId="0" xfId="0" applyFont="1" applyFill="1" applyAlignment="1">
      <alignment horizontal="center"/>
    </xf>
    <xf numFmtId="0" fontId="1" fillId="0" borderId="0" xfId="1" applyNumberFormat="1" applyFont="1" applyFill="1" applyBorder="1" applyAlignment="1">
      <alignment horizontal="left"/>
    </xf>
    <xf numFmtId="0" fontId="45" fillId="0" borderId="0" xfId="5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20" fontId="1" fillId="0" borderId="0" xfId="1" applyNumberFormat="1" applyFont="1" applyFill="1" applyBorder="1" applyAlignment="1">
      <alignment horizontal="center" wrapText="1"/>
    </xf>
    <xf numFmtId="20" fontId="47" fillId="0" borderId="0" xfId="51" applyNumberFormat="1" applyFont="1" applyFill="1" applyBorder="1" applyAlignment="1">
      <alignment horizontal="center"/>
    </xf>
    <xf numFmtId="4" fontId="45" fillId="0" borderId="0" xfId="51" applyNumberFormat="1" applyFont="1" applyFill="1" applyBorder="1" applyAlignment="1">
      <alignment horizontal="center"/>
    </xf>
    <xf numFmtId="20" fontId="26" fillId="0" borderId="0" xfId="51" applyNumberFormat="1" applyFont="1" applyFill="1" applyBorder="1" applyAlignment="1">
      <alignment horizontal="center"/>
    </xf>
    <xf numFmtId="0" fontId="45" fillId="24" borderId="0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0" applyFont="1" applyFill="1" applyBorder="1" applyAlignment="1">
      <alignment horizontal="left"/>
    </xf>
    <xf numFmtId="168" fontId="1" fillId="0" borderId="0" xfId="1" applyNumberFormat="1" applyFont="1" applyFill="1" applyBorder="1" applyAlignment="1">
      <alignment horizontal="center" wrapText="1"/>
    </xf>
    <xf numFmtId="0" fontId="47" fillId="0" borderId="0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47" fillId="0" borderId="0" xfId="1" applyFont="1" applyFill="1" applyBorder="1"/>
    <xf numFmtId="4" fontId="45" fillId="0" borderId="0" xfId="1" applyNumberFormat="1" applyFont="1" applyFill="1" applyBorder="1"/>
    <xf numFmtId="20" fontId="47" fillId="0" borderId="0" xfId="1" applyNumberFormat="1" applyFont="1" applyFill="1" applyBorder="1" applyAlignment="1">
      <alignment horizontal="center"/>
    </xf>
    <xf numFmtId="0" fontId="47" fillId="0" borderId="0" xfId="1" applyFont="1" applyFill="1" applyBorder="1" applyAlignment="1">
      <alignment horizontal="center"/>
    </xf>
    <xf numFmtId="20" fontId="1" fillId="0" borderId="0" xfId="1" applyNumberFormat="1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20" fillId="0" borderId="0" xfId="51" applyFont="1" applyFill="1" applyBorder="1" applyAlignment="1">
      <alignment horizontal="left"/>
    </xf>
    <xf numFmtId="0" fontId="47" fillId="0" borderId="0" xfId="1" applyNumberFormat="1" applyFont="1" applyFill="1" applyBorder="1" applyAlignment="1"/>
    <xf numFmtId="4" fontId="45" fillId="0" borderId="0" xfId="0" applyNumberFormat="1" applyFont="1" applyFill="1" applyBorder="1"/>
    <xf numFmtId="4" fontId="45" fillId="0" borderId="0" xfId="1" applyNumberFormat="1" applyFont="1" applyFill="1" applyBorder="1" applyAlignment="1"/>
    <xf numFmtId="0" fontId="82" fillId="0" borderId="0" xfId="1" applyNumberFormat="1" applyFont="1" applyFill="1" applyBorder="1" applyAlignment="1"/>
    <xf numFmtId="3" fontId="47" fillId="0" borderId="0" xfId="1" applyNumberFormat="1" applyFont="1" applyFill="1" applyBorder="1" applyAlignment="1">
      <alignment horizontal="center"/>
    </xf>
    <xf numFmtId="0" fontId="1" fillId="0" borderId="0" xfId="0" applyFont="1"/>
    <xf numFmtId="0" fontId="26" fillId="0" borderId="0" xfId="0" applyFont="1"/>
    <xf numFmtId="0" fontId="85" fillId="0" borderId="0" xfId="0" applyFont="1" applyFill="1" applyAlignment="1">
      <alignment vertical="center"/>
    </xf>
    <xf numFmtId="0" fontId="57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168" fontId="1" fillId="0" borderId="0" xfId="51" applyNumberFormat="1" applyFont="1" applyFill="1" applyBorder="1" applyAlignment="1">
      <alignment horizontal="center" wrapText="1"/>
    </xf>
    <xf numFmtId="0" fontId="5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4" fontId="86" fillId="0" borderId="0" xfId="0" applyNumberFormat="1" applyFont="1" applyFill="1" applyBorder="1"/>
    <xf numFmtId="0" fontId="87" fillId="0" borderId="0" xfId="0" applyFont="1" applyFill="1" applyBorder="1"/>
    <xf numFmtId="168" fontId="1" fillId="0" borderId="0" xfId="0" applyNumberFormat="1" applyFont="1" applyFill="1" applyBorder="1" applyAlignment="1">
      <alignment horizontal="center" wrapText="1"/>
    </xf>
    <xf numFmtId="0" fontId="48" fillId="0" borderId="0" xfId="0" applyFont="1" applyFill="1" applyAlignment="1">
      <alignment vertical="center"/>
    </xf>
    <xf numFmtId="0" fontId="57" fillId="0" borderId="0" xfId="0" applyFont="1" applyBorder="1"/>
    <xf numFmtId="0" fontId="55" fillId="0" borderId="19" xfId="0" applyFont="1" applyBorder="1"/>
    <xf numFmtId="0" fontId="20" fillId="0" borderId="19" xfId="51" applyFont="1" applyFill="1" applyBorder="1" applyAlignment="1">
      <alignment horizontal="left"/>
    </xf>
    <xf numFmtId="0" fontId="57" fillId="0" borderId="19" xfId="0" applyFont="1" applyBorder="1" applyAlignment="1">
      <alignment horizontal="center"/>
    </xf>
    <xf numFmtId="4" fontId="45" fillId="0" borderId="15" xfId="1" applyNumberFormat="1" applyFont="1" applyFill="1" applyBorder="1" applyAlignment="1">
      <alignment horizontal="center"/>
    </xf>
    <xf numFmtId="0" fontId="57" fillId="0" borderId="0" xfId="0" applyFont="1"/>
    <xf numFmtId="0" fontId="45" fillId="0" borderId="0" xfId="1" applyFont="1" applyFill="1" applyBorder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Border="1"/>
    <xf numFmtId="0" fontId="55" fillId="0" borderId="19" xfId="0" applyFont="1" applyFill="1" applyBorder="1"/>
    <xf numFmtId="0" fontId="57" fillId="0" borderId="19" xfId="0" applyFont="1" applyFill="1" applyBorder="1" applyAlignment="1">
      <alignment horizontal="center"/>
    </xf>
    <xf numFmtId="0" fontId="55" fillId="0" borderId="0" xfId="0" applyFont="1" applyBorder="1"/>
    <xf numFmtId="0" fontId="57" fillId="0" borderId="0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39" fillId="0" borderId="0" xfId="0" applyFont="1" applyBorder="1"/>
    <xf numFmtId="0" fontId="86" fillId="0" borderId="0" xfId="0" applyFont="1"/>
    <xf numFmtId="0" fontId="45" fillId="0" borderId="0" xfId="0" applyFont="1" applyFill="1" applyBorder="1" applyAlignment="1">
      <alignment horizontal="left"/>
    </xf>
    <xf numFmtId="0" fontId="88" fillId="0" borderId="0" xfId="0" applyFont="1" applyAlignment="1">
      <alignment vertical="center"/>
    </xf>
    <xf numFmtId="0" fontId="20" fillId="0" borderId="0" xfId="0" applyFont="1" applyFill="1" applyBorder="1"/>
    <xf numFmtId="0" fontId="1" fillId="0" borderId="0" xfId="0" applyFont="1" applyFill="1" applyBorder="1"/>
    <xf numFmtId="4" fontId="45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/>
    </xf>
    <xf numFmtId="0" fontId="91" fillId="0" borderId="0" xfId="0" applyFont="1" applyFill="1" applyBorder="1"/>
    <xf numFmtId="0" fontId="89" fillId="0" borderId="0" xfId="0" applyFont="1" applyFill="1" applyBorder="1"/>
    <xf numFmtId="168" fontId="89" fillId="0" borderId="0" xfId="0" applyNumberFormat="1" applyFont="1" applyFill="1" applyBorder="1" applyAlignment="1">
      <alignment horizontal="center" wrapText="1"/>
    </xf>
    <xf numFmtId="0" fontId="92" fillId="0" borderId="0" xfId="0" applyFont="1" applyFill="1" applyBorder="1"/>
    <xf numFmtId="4" fontId="93" fillId="0" borderId="0" xfId="0" applyNumberFormat="1" applyFont="1" applyFill="1" applyBorder="1" applyAlignment="1">
      <alignment horizontal="center"/>
    </xf>
    <xf numFmtId="4" fontId="93" fillId="0" borderId="0" xfId="0" applyNumberFormat="1" applyFont="1" applyFill="1" applyBorder="1"/>
    <xf numFmtId="0" fontId="90" fillId="0" borderId="0" xfId="0" applyFont="1" applyFill="1" applyBorder="1"/>
    <xf numFmtId="0" fontId="20" fillId="0" borderId="0" xfId="1" applyFont="1" applyFill="1" applyAlignment="1">
      <alignment horizontal="left"/>
    </xf>
    <xf numFmtId="0" fontId="53" fillId="0" borderId="0" xfId="0" applyFont="1" applyFill="1" applyAlignment="1">
      <alignment vertic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/>
    <xf numFmtId="4" fontId="45" fillId="0" borderId="0" xfId="0" applyNumberFormat="1" applyFont="1" applyAlignment="1">
      <alignment vertical="center"/>
    </xf>
    <xf numFmtId="0" fontId="45" fillId="0" borderId="0" xfId="0" applyFont="1"/>
    <xf numFmtId="0" fontId="86" fillId="0" borderId="0" xfId="0" applyFont="1"/>
    <xf numFmtId="0" fontId="62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61" fillId="0" borderId="0" xfId="0" applyFont="1"/>
    <xf numFmtId="0" fontId="61" fillId="0" borderId="0" xfId="0" applyFont="1" applyAlignment="1">
      <alignment horizontal="left"/>
    </xf>
    <xf numFmtId="0" fontId="67" fillId="0" borderId="0" xfId="0" applyFont="1"/>
    <xf numFmtId="0" fontId="45" fillId="0" borderId="0" xfId="0" applyFont="1" applyAlignment="1">
      <alignment horizontal="left"/>
    </xf>
    <xf numFmtId="0" fontId="49" fillId="0" borderId="0" xfId="0" applyFont="1"/>
    <xf numFmtId="0" fontId="70" fillId="0" borderId="0" xfId="0" applyFont="1" applyAlignment="1">
      <alignment horizontal="left"/>
    </xf>
    <xf numFmtId="0" fontId="27" fillId="0" borderId="0" xfId="0" applyFont="1"/>
    <xf numFmtId="0" fontId="53" fillId="0" borderId="0" xfId="1" applyFont="1" applyAlignment="1">
      <alignment horizontal="left"/>
    </xf>
    <xf numFmtId="0" fontId="80" fillId="24" borderId="0" xfId="1" applyFont="1" applyFill="1" applyAlignment="1">
      <alignment horizontal="center"/>
    </xf>
    <xf numFmtId="0" fontId="80" fillId="0" borderId="0" xfId="1" applyFont="1" applyAlignment="1">
      <alignment horizontal="center"/>
    </xf>
    <xf numFmtId="0" fontId="81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51" fillId="0" borderId="0" xfId="0" applyFont="1"/>
    <xf numFmtId="0" fontId="45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4" fontId="94" fillId="0" borderId="0" xfId="0" applyNumberFormat="1" applyFont="1" applyAlignment="1">
      <alignment horizontal="center" vertical="center"/>
    </xf>
    <xf numFmtId="0" fontId="45" fillId="24" borderId="0" xfId="1" applyFont="1" applyFill="1" applyAlignment="1">
      <alignment horizontal="center"/>
    </xf>
    <xf numFmtId="0" fontId="45" fillId="0" borderId="0" xfId="1" applyFont="1" applyAlignment="1">
      <alignment horizontal="center"/>
    </xf>
    <xf numFmtId="0" fontId="94" fillId="0" borderId="0" xfId="0" applyFont="1"/>
    <xf numFmtId="0" fontId="87" fillId="0" borderId="0" xfId="0" applyFont="1"/>
    <xf numFmtId="0" fontId="86" fillId="0" borderId="0" xfId="51" applyFont="1" applyAlignment="1">
      <alignment horizontal="left"/>
    </xf>
    <xf numFmtId="0" fontId="95" fillId="0" borderId="0" xfId="0" applyFont="1"/>
    <xf numFmtId="0" fontId="94" fillId="0" borderId="0" xfId="0" applyFont="1" applyAlignment="1">
      <alignment horizontal="left"/>
    </xf>
    <xf numFmtId="168" fontId="94" fillId="0" borderId="0" xfId="51" applyNumberFormat="1" applyFont="1" applyAlignment="1">
      <alignment horizontal="center" wrapText="1"/>
    </xf>
    <xf numFmtId="168" fontId="94" fillId="0" borderId="0" xfId="0" applyNumberFormat="1" applyFont="1" applyAlignment="1">
      <alignment horizontal="center" wrapText="1"/>
    </xf>
    <xf numFmtId="4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left"/>
    </xf>
    <xf numFmtId="0" fontId="94" fillId="0" borderId="0" xfId="0" applyFont="1" applyAlignment="1">
      <alignment horizontal="center" wrapText="1"/>
    </xf>
    <xf numFmtId="4" fontId="87" fillId="0" borderId="0" xfId="0" applyNumberFormat="1" applyFont="1" applyAlignment="1">
      <alignment horizontal="center"/>
    </xf>
    <xf numFmtId="0" fontId="95" fillId="0" borderId="0" xfId="0" applyFont="1" applyAlignment="1">
      <alignment horizontal="center"/>
    </xf>
    <xf numFmtId="168" fontId="86" fillId="0" borderId="0" xfId="0" applyNumberFormat="1" applyFont="1" applyAlignment="1">
      <alignment horizontal="center" wrapText="1"/>
    </xf>
    <xf numFmtId="0" fontId="83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41" fillId="0" borderId="0" xfId="1" applyFont="1" applyAlignment="1">
      <alignment horizontal="left"/>
    </xf>
    <xf numFmtId="0" fontId="46" fillId="0" borderId="0" xfId="0" applyFont="1" applyAlignment="1">
      <alignment horizontal="center" wrapText="1"/>
    </xf>
    <xf numFmtId="0" fontId="40" fillId="0" borderId="0" xfId="1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0" xfId="0" applyFont="1"/>
    <xf numFmtId="0" fontId="20" fillId="0" borderId="0" xfId="1" applyFont="1"/>
    <xf numFmtId="0" fontId="48" fillId="0" borderId="0" xfId="1" applyFont="1" applyAlignment="1">
      <alignment horizontal="center" wrapText="1"/>
    </xf>
    <xf numFmtId="4" fontId="20" fillId="0" borderId="0" xfId="1" applyNumberFormat="1" applyFont="1" applyAlignment="1">
      <alignment horizontal="center"/>
    </xf>
    <xf numFmtId="4" fontId="20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vertical="center"/>
    </xf>
    <xf numFmtId="0" fontId="20" fillId="0" borderId="0" xfId="1" applyFont="1" applyAlignment="1">
      <alignment horizontal="center" wrapText="1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5" fillId="0" borderId="15" xfId="1" applyFont="1" applyBorder="1" applyAlignment="1">
      <alignment horizontal="center" vertical="center" textRotation="90"/>
    </xf>
    <xf numFmtId="4" fontId="20" fillId="0" borderId="24" xfId="0" applyNumberFormat="1" applyFont="1" applyBorder="1" applyAlignment="1">
      <alignment vertical="center"/>
    </xf>
    <xf numFmtId="4" fontId="20" fillId="0" borderId="25" xfId="0" applyNumberFormat="1" applyFont="1" applyBorder="1" applyAlignment="1">
      <alignment vertical="center"/>
    </xf>
    <xf numFmtId="0" fontId="45" fillId="0" borderId="25" xfId="1" applyFont="1" applyBorder="1" applyAlignment="1">
      <alignment horizontal="center"/>
    </xf>
    <xf numFmtId="0" fontId="20" fillId="0" borderId="15" xfId="1" applyFont="1" applyBorder="1" applyAlignment="1">
      <alignment horizontal="center" vertical="center" textRotation="90"/>
    </xf>
    <xf numFmtId="0" fontId="45" fillId="0" borderId="0" xfId="1" applyFont="1"/>
    <xf numFmtId="0" fontId="97" fillId="0" borderId="0" xfId="0" applyFont="1"/>
    <xf numFmtId="0" fontId="98" fillId="0" borderId="0" xfId="0" applyFont="1" applyAlignment="1">
      <alignment horizontal="left"/>
    </xf>
    <xf numFmtId="0" fontId="61" fillId="0" borderId="0" xfId="0" applyFont="1" applyAlignment="1">
      <alignment horizontal="center" wrapText="1"/>
    </xf>
    <xf numFmtId="4" fontId="61" fillId="0" borderId="0" xfId="0" applyNumberFormat="1" applyFont="1" applyAlignment="1">
      <alignment horizontal="center"/>
    </xf>
    <xf numFmtId="4" fontId="61" fillId="0" borderId="0" xfId="0" applyNumberFormat="1" applyFont="1"/>
    <xf numFmtId="4" fontId="45" fillId="0" borderId="0" xfId="51" applyNumberFormat="1" applyFont="1" applyFill="1" applyBorder="1" applyAlignment="1">
      <alignment horizontal="center" vertical="top"/>
    </xf>
    <xf numFmtId="4" fontId="45" fillId="0" borderId="0" xfId="1" applyNumberFormat="1" applyFont="1" applyFill="1" applyBorder="1" applyAlignment="1">
      <alignment horizontal="center"/>
    </xf>
    <xf numFmtId="4" fontId="70" fillId="0" borderId="0" xfId="1" applyNumberFormat="1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87" fillId="0" borderId="0" xfId="0" applyFont="1" applyAlignment="1">
      <alignment horizontal="left"/>
    </xf>
    <xf numFmtId="4" fontId="86" fillId="0" borderId="0" xfId="0" applyNumberFormat="1" applyFont="1"/>
    <xf numFmtId="0" fontId="82" fillId="24" borderId="0" xfId="1" applyFont="1" applyFill="1" applyAlignment="1">
      <alignment horizontal="center"/>
    </xf>
    <xf numFmtId="0" fontId="82" fillId="0" borderId="0" xfId="1" applyFont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4" fontId="70" fillId="0" borderId="0" xfId="1" applyNumberFormat="1" applyFont="1" applyFill="1" applyBorder="1" applyAlignment="1">
      <alignment horizontal="center"/>
    </xf>
    <xf numFmtId="4" fontId="45" fillId="0" borderId="0" xfId="51" applyNumberFormat="1" applyFont="1" applyFill="1" applyBorder="1" applyAlignment="1">
      <alignment horizontal="center" vertical="top"/>
    </xf>
    <xf numFmtId="4" fontId="45" fillId="0" borderId="0" xfId="51" applyNumberFormat="1" applyFont="1" applyFill="1" applyBorder="1" applyAlignment="1">
      <alignment horizontal="center" vertical="top"/>
    </xf>
    <xf numFmtId="4" fontId="45" fillId="0" borderId="0" xfId="1" applyNumberFormat="1" applyFont="1" applyFill="1" applyBorder="1" applyAlignment="1">
      <alignment horizontal="center"/>
    </xf>
    <xf numFmtId="4" fontId="20" fillId="0" borderId="27" xfId="0" applyNumberFormat="1" applyFont="1" applyFill="1" applyBorder="1" applyAlignment="1">
      <alignment horizontal="center" vertical="center"/>
    </xf>
    <xf numFmtId="0" fontId="99" fillId="0" borderId="0" xfId="202" applyFont="1"/>
    <xf numFmtId="0" fontId="1" fillId="0" borderId="0" xfId="202" applyAlignment="1">
      <alignment horizontal="center"/>
    </xf>
    <xf numFmtId="0" fontId="1" fillId="0" borderId="0" xfId="202"/>
    <xf numFmtId="0" fontId="1" fillId="0" borderId="0" xfId="201"/>
    <xf numFmtId="0" fontId="47" fillId="0" borderId="0" xfId="268" applyFont="1"/>
    <xf numFmtId="0" fontId="41" fillId="0" borderId="0" xfId="196" applyFont="1" applyAlignment="1">
      <alignment horizontal="left"/>
    </xf>
    <xf numFmtId="0" fontId="100" fillId="0" borderId="0" xfId="200" applyFont="1" applyAlignment="1">
      <alignment horizontal="left"/>
    </xf>
    <xf numFmtId="0" fontId="72" fillId="0" borderId="0" xfId="200" applyFont="1" applyAlignment="1">
      <alignment horizontal="left"/>
    </xf>
    <xf numFmtId="0" fontId="101" fillId="0" borderId="0" xfId="201" applyFont="1"/>
    <xf numFmtId="0" fontId="101" fillId="0" borderId="0" xfId="111" applyFont="1"/>
    <xf numFmtId="0" fontId="101" fillId="0" borderId="0" xfId="51" applyFont="1"/>
    <xf numFmtId="0" fontId="101" fillId="0" borderId="0" xfId="202" applyFont="1"/>
    <xf numFmtId="0" fontId="102" fillId="0" borderId="0" xfId="201" applyFont="1"/>
    <xf numFmtId="0" fontId="102" fillId="0" borderId="0" xfId="202" applyFont="1"/>
    <xf numFmtId="4" fontId="45" fillId="0" borderId="0" xfId="1" applyNumberFormat="1" applyFont="1" applyFill="1" applyBorder="1" applyAlignment="1">
      <alignment horizontal="center"/>
    </xf>
    <xf numFmtId="3" fontId="103" fillId="0" borderId="0" xfId="0" applyNumberFormat="1" applyFont="1" applyAlignment="1"/>
    <xf numFmtId="3" fontId="45" fillId="0" borderId="0" xfId="0" applyNumberFormat="1" applyFont="1" applyAlignment="1">
      <alignment horizontal="center"/>
    </xf>
    <xf numFmtId="0" fontId="94" fillId="0" borderId="0" xfId="1" applyNumberFormat="1" applyFont="1" applyFill="1" applyBorder="1" applyAlignment="1">
      <alignment horizontal="left"/>
    </xf>
    <xf numFmtId="0" fontId="94" fillId="0" borderId="0" xfId="1" applyFont="1" applyFill="1" applyBorder="1"/>
    <xf numFmtId="0" fontId="95" fillId="0" borderId="0" xfId="1" applyFont="1" applyFill="1" applyBorder="1" applyAlignment="1">
      <alignment horizontal="left"/>
    </xf>
    <xf numFmtId="0" fontId="94" fillId="0" borderId="0" xfId="1" applyFont="1" applyFill="1" applyBorder="1" applyAlignment="1">
      <alignment horizontal="left"/>
    </xf>
    <xf numFmtId="20" fontId="94" fillId="0" borderId="0" xfId="1" applyNumberFormat="1" applyFont="1" applyFill="1" applyBorder="1" applyAlignment="1">
      <alignment horizontal="center" wrapText="1"/>
    </xf>
    <xf numFmtId="20" fontId="62" fillId="0" borderId="0" xfId="51" applyNumberFormat="1" applyFont="1" applyFill="1" applyBorder="1" applyAlignment="1">
      <alignment horizontal="center"/>
    </xf>
    <xf numFmtId="4" fontId="86" fillId="0" borderId="0" xfId="51" applyNumberFormat="1" applyFont="1" applyFill="1" applyBorder="1" applyAlignment="1">
      <alignment horizontal="center"/>
    </xf>
    <xf numFmtId="20" fontId="87" fillId="0" borderId="0" xfId="51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4" fontId="45" fillId="0" borderId="0" xfId="0" applyNumberFormat="1" applyFont="1" applyAlignment="1">
      <alignment horizontal="center"/>
    </xf>
    <xf numFmtId="4" fontId="20" fillId="0" borderId="23" xfId="0" applyNumberFormat="1" applyFont="1" applyFill="1" applyBorder="1" applyAlignment="1">
      <alignment vertical="center"/>
    </xf>
    <xf numFmtId="4" fontId="20" fillId="0" borderId="24" xfId="0" applyNumberFormat="1" applyFont="1" applyFill="1" applyBorder="1" applyAlignment="1">
      <alignment vertical="center"/>
    </xf>
    <xf numFmtId="0" fontId="42" fillId="0" borderId="0" xfId="51" applyFont="1"/>
    <xf numFmtId="0" fontId="42" fillId="0" borderId="0" xfId="201" applyFont="1"/>
    <xf numFmtId="0" fontId="104" fillId="0" borderId="0" xfId="201" applyFont="1"/>
    <xf numFmtId="0" fontId="105" fillId="0" borderId="0" xfId="0" applyFont="1" applyBorder="1" applyAlignment="1">
      <alignment horizontal="center" vertical="center" wrapText="1" readingOrder="1"/>
    </xf>
    <xf numFmtId="9" fontId="105" fillId="0" borderId="36" xfId="0" applyNumberFormat="1" applyFont="1" applyBorder="1" applyAlignment="1">
      <alignment horizontal="center" vertical="center" wrapText="1" readingOrder="1"/>
    </xf>
    <xf numFmtId="9" fontId="105" fillId="0" borderId="15" xfId="0" applyNumberFormat="1" applyFont="1" applyBorder="1" applyAlignment="1">
      <alignment horizontal="center" vertical="center" wrapText="1" readingOrder="1"/>
    </xf>
    <xf numFmtId="9" fontId="105" fillId="0" borderId="37" xfId="0" applyNumberFormat="1" applyFont="1" applyBorder="1" applyAlignment="1">
      <alignment horizontal="center" vertical="center" wrapText="1" readingOrder="1"/>
    </xf>
    <xf numFmtId="9" fontId="105" fillId="0" borderId="38" xfId="0" applyNumberFormat="1" applyFont="1" applyBorder="1" applyAlignment="1">
      <alignment horizontal="center" vertical="center" wrapText="1" readingOrder="1"/>
    </xf>
    <xf numFmtId="0" fontId="106" fillId="0" borderId="39" xfId="0" applyFont="1" applyBorder="1" applyAlignment="1">
      <alignment horizontal="right" vertical="center" wrapText="1" indent="1" readingOrder="1"/>
    </xf>
    <xf numFmtId="0" fontId="106" fillId="0" borderId="40" xfId="0" applyFont="1" applyBorder="1" applyAlignment="1">
      <alignment horizontal="right" vertical="center" wrapText="1" indent="1" readingOrder="1"/>
    </xf>
    <xf numFmtId="0" fontId="106" fillId="0" borderId="37" xfId="0" applyFont="1" applyBorder="1" applyAlignment="1">
      <alignment horizontal="right" vertical="center" wrapText="1" indent="1" readingOrder="1"/>
    </xf>
    <xf numFmtId="0" fontId="106" fillId="0" borderId="41" xfId="0" applyFont="1" applyBorder="1" applyAlignment="1">
      <alignment horizontal="right" vertical="center" wrapText="1" indent="1" readingOrder="1"/>
    </xf>
    <xf numFmtId="0" fontId="106" fillId="0" borderId="38" xfId="0" applyFont="1" applyBorder="1" applyAlignment="1">
      <alignment horizontal="right" vertical="center" wrapText="1" indent="1" readingOrder="1"/>
    </xf>
    <xf numFmtId="9" fontId="105" fillId="0" borderId="41" xfId="0" applyNumberFormat="1" applyFont="1" applyBorder="1" applyAlignment="1">
      <alignment horizontal="center" vertical="center" wrapText="1" readingOrder="1"/>
    </xf>
    <xf numFmtId="0" fontId="105" fillId="28" borderId="15" xfId="0" applyFont="1" applyFill="1" applyBorder="1" applyAlignment="1">
      <alignment horizontal="center" vertical="center" wrapText="1" readingOrder="1"/>
    </xf>
    <xf numFmtId="0" fontId="20" fillId="0" borderId="15" xfId="1" applyNumberFormat="1" applyFont="1" applyFill="1" applyBorder="1" applyAlignment="1">
      <alignment horizontal="center" vertical="center" wrapText="1"/>
    </xf>
    <xf numFmtId="169" fontId="39" fillId="0" borderId="0" xfId="837" applyNumberFormat="1" applyFont="1" applyFill="1"/>
    <xf numFmtId="4" fontId="45" fillId="0" borderId="0" xfId="0" applyNumberFormat="1" applyFont="1" applyAlignment="1">
      <alignment horizontal="center" vertical="center"/>
    </xf>
    <xf numFmtId="4" fontId="45" fillId="24" borderId="0" xfId="51" applyNumberFormat="1" applyFont="1" applyFill="1" applyAlignment="1">
      <alignment horizontal="center" vertical="center"/>
    </xf>
    <xf numFmtId="4" fontId="45" fillId="24" borderId="0" xfId="51" applyNumberFormat="1" applyFont="1" applyFill="1" applyAlignment="1">
      <alignment horizontal="center" vertical="top"/>
    </xf>
    <xf numFmtId="4" fontId="45" fillId="0" borderId="0" xfId="0" applyNumberFormat="1" applyFont="1" applyAlignment="1">
      <alignment horizontal="center" vertical="center"/>
    </xf>
    <xf numFmtId="49" fontId="83" fillId="24" borderId="0" xfId="0" applyNumberFormat="1" applyFont="1" applyFill="1" applyAlignment="1">
      <alignment horizontal="left"/>
    </xf>
    <xf numFmtId="49" fontId="45" fillId="24" borderId="0" xfId="0" applyNumberFormat="1" applyFont="1" applyFill="1" applyAlignment="1">
      <alignment horizontal="left"/>
    </xf>
    <xf numFmtId="49" fontId="20" fillId="24" borderId="0" xfId="0" applyNumberFormat="1" applyFont="1" applyFill="1" applyAlignment="1">
      <alignment horizontal="left"/>
    </xf>
    <xf numFmtId="49" fontId="1" fillId="24" borderId="0" xfId="0" applyNumberFormat="1" applyFont="1" applyFill="1" applyAlignment="1">
      <alignment horizontal="left"/>
    </xf>
    <xf numFmtId="49" fontId="1" fillId="24" borderId="0" xfId="0" applyNumberFormat="1" applyFont="1" applyFill="1"/>
    <xf numFmtId="49" fontId="1" fillId="24" borderId="0" xfId="0" applyNumberFormat="1" applyFont="1" applyFill="1" applyAlignment="1">
      <alignment horizontal="center" wrapText="1"/>
    </xf>
    <xf numFmtId="49" fontId="47" fillId="24" borderId="0" xfId="0" applyNumberFormat="1" applyFont="1" applyFill="1"/>
    <xf numFmtId="49" fontId="45" fillId="0" borderId="0" xfId="51" applyNumberFormat="1" applyFont="1" applyAlignment="1">
      <alignment vertical="center"/>
    </xf>
    <xf numFmtId="49" fontId="26" fillId="0" borderId="0" xfId="0" applyNumberFormat="1" applyFont="1"/>
    <xf numFmtId="49" fontId="63" fillId="24" borderId="0" xfId="0" applyNumberFormat="1" applyFont="1" applyFill="1" applyAlignment="1">
      <alignment horizontal="center" textRotation="90"/>
    </xf>
    <xf numFmtId="49" fontId="1" fillId="0" borderId="0" xfId="0" applyNumberFormat="1" applyFont="1"/>
    <xf numFmtId="49" fontId="45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wrapText="1"/>
    </xf>
    <xf numFmtId="49" fontId="47" fillId="0" borderId="0" xfId="0" applyNumberFormat="1" applyFont="1"/>
    <xf numFmtId="49" fontId="20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49" fontId="1" fillId="0" borderId="0" xfId="1" applyNumberFormat="1" applyAlignment="1">
      <alignment horizontal="left"/>
    </xf>
    <xf numFmtId="49" fontId="45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vertical="center"/>
    </xf>
    <xf numFmtId="49" fontId="45" fillId="24" borderId="0" xfId="1" applyNumberFormat="1" applyFont="1" applyFill="1" applyAlignment="1">
      <alignment horizontal="center"/>
    </xf>
    <xf numFmtId="49" fontId="45" fillId="0" borderId="0" xfId="1" applyNumberFormat="1" applyFont="1" applyAlignment="1">
      <alignment horizontal="center"/>
    </xf>
    <xf numFmtId="49" fontId="26" fillId="0" borderId="0" xfId="0" applyNumberFormat="1" applyFont="1" applyAlignment="1">
      <alignment horizontal="left"/>
    </xf>
    <xf numFmtId="49" fontId="26" fillId="0" borderId="0" xfId="0" quotePrefix="1" applyNumberFormat="1" applyFont="1" applyAlignment="1">
      <alignment horizontal="left"/>
    </xf>
    <xf numFmtId="49" fontId="38" fillId="0" borderId="0" xfId="0" applyNumberFormat="1" applyFont="1"/>
    <xf numFmtId="49" fontId="29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 wrapText="1"/>
    </xf>
    <xf numFmtId="49" fontId="26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vertical="center"/>
    </xf>
    <xf numFmtId="0" fontId="83" fillId="24" borderId="0" xfId="0" applyFont="1" applyFill="1" applyAlignment="1">
      <alignment horizontal="left"/>
    </xf>
    <xf numFmtId="0" fontId="70" fillId="24" borderId="0" xfId="0" applyFont="1" applyFill="1" applyAlignment="1">
      <alignment horizontal="left"/>
    </xf>
    <xf numFmtId="0" fontId="53" fillId="24" borderId="0" xfId="0" applyFont="1" applyFill="1"/>
    <xf numFmtId="0" fontId="27" fillId="24" borderId="0" xfId="0" applyFont="1" applyFill="1" applyAlignment="1">
      <alignment horizontal="left"/>
    </xf>
    <xf numFmtId="0" fontId="27" fillId="24" borderId="0" xfId="0" applyFont="1" applyFill="1"/>
    <xf numFmtId="0" fontId="27" fillId="24" borderId="0" xfId="0" applyFont="1" applyFill="1" applyAlignment="1">
      <alignment horizontal="center" wrapText="1"/>
    </xf>
    <xf numFmtId="0" fontId="49" fillId="24" borderId="0" xfId="0" applyFont="1" applyFill="1"/>
    <xf numFmtId="0" fontId="108" fillId="0" borderId="0" xfId="0" applyFont="1" applyAlignment="1">
      <alignment horizontal="center" textRotation="90"/>
    </xf>
    <xf numFmtId="0" fontId="1" fillId="0" borderId="0" xfId="1" applyAlignment="1">
      <alignment horizontal="left"/>
    </xf>
    <xf numFmtId="49" fontId="1" fillId="0" borderId="0" xfId="51" applyNumberFormat="1" applyAlignment="1">
      <alignment horizontal="left"/>
    </xf>
    <xf numFmtId="0" fontId="1" fillId="0" borderId="0" xfId="0" applyFont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/>
    </xf>
    <xf numFmtId="4" fontId="20" fillId="0" borderId="0" xfId="0" applyNumberFormat="1" applyFont="1" applyAlignment="1">
      <alignment horizontal="center"/>
    </xf>
    <xf numFmtId="0" fontId="27" fillId="0" borderId="0" xfId="1" applyFont="1" applyAlignment="1">
      <alignment horizontal="left"/>
    </xf>
    <xf numFmtId="49" fontId="27" fillId="0" borderId="0" xfId="51" applyNumberFormat="1" applyFont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4" fontId="70" fillId="0" borderId="0" xfId="0" applyNumberFormat="1" applyFont="1" applyAlignment="1">
      <alignment horizontal="center" vertical="center"/>
    </xf>
    <xf numFmtId="2" fontId="70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0" fontId="70" fillId="0" borderId="0" xfId="1" applyFont="1" applyAlignment="1">
      <alignment horizontal="center"/>
    </xf>
    <xf numFmtId="0" fontId="70" fillId="0" borderId="0" xfId="51" applyFont="1" applyAlignment="1">
      <alignment horizontal="left"/>
    </xf>
    <xf numFmtId="0" fontId="53" fillId="0" borderId="0" xfId="0" applyFont="1"/>
    <xf numFmtId="4" fontId="70" fillId="0" borderId="0" xfId="0" applyNumberFormat="1" applyFont="1"/>
    <xf numFmtId="0" fontId="45" fillId="24" borderId="0" xfId="0" applyFont="1" applyFill="1" applyAlignment="1">
      <alignment horizontal="left"/>
    </xf>
    <xf numFmtId="0" fontId="20" fillId="24" borderId="0" xfId="0" applyFont="1" applyFill="1"/>
    <xf numFmtId="0" fontId="1" fillId="24" borderId="0" xfId="0" applyFont="1" applyFill="1" applyAlignment="1">
      <alignment horizontal="left"/>
    </xf>
    <xf numFmtId="0" fontId="1" fillId="24" borderId="0" xfId="0" applyFont="1" applyFill="1"/>
    <xf numFmtId="0" fontId="1" fillId="24" borderId="0" xfId="0" applyFont="1" applyFill="1" applyAlignment="1">
      <alignment horizontal="center" wrapText="1"/>
    </xf>
    <xf numFmtId="0" fontId="20" fillId="0" borderId="0" xfId="1" applyFont="1" applyAlignment="1">
      <alignment horizontal="center" vertical="center" textRotation="90"/>
    </xf>
    <xf numFmtId="0" fontId="49" fillId="0" borderId="0" xfId="0" applyFont="1" applyBorder="1"/>
    <xf numFmtId="0" fontId="61" fillId="0" borderId="0" xfId="0" applyFont="1" applyBorder="1"/>
    <xf numFmtId="0" fontId="47" fillId="0" borderId="0" xfId="0" applyFont="1" applyBorder="1" applyAlignment="1">
      <alignment horizontal="left" vertical="center"/>
    </xf>
    <xf numFmtId="4" fontId="45" fillId="0" borderId="0" xfId="0" applyNumberFormat="1" applyFont="1" applyBorder="1" applyAlignment="1">
      <alignment vertical="center"/>
    </xf>
    <xf numFmtId="0" fontId="105" fillId="28" borderId="32" xfId="0" applyFont="1" applyFill="1" applyBorder="1" applyAlignment="1">
      <alignment horizontal="center" vertical="center" wrapText="1" readingOrder="1"/>
    </xf>
    <xf numFmtId="0" fontId="105" fillId="28" borderId="42" xfId="0" applyFont="1" applyFill="1" applyBorder="1" applyAlignment="1">
      <alignment horizontal="center" vertical="center" wrapText="1" readingOrder="1"/>
    </xf>
    <xf numFmtId="0" fontId="105" fillId="28" borderId="37" xfId="0" applyFont="1" applyFill="1" applyBorder="1" applyAlignment="1">
      <alignment horizontal="center" vertical="center" textRotation="90" wrapText="1" readingOrder="1"/>
    </xf>
    <xf numFmtId="0" fontId="105" fillId="28" borderId="38" xfId="0" applyFont="1" applyFill="1" applyBorder="1" applyAlignment="1">
      <alignment horizontal="center" vertical="center" textRotation="90" wrapText="1" readingOrder="1"/>
    </xf>
    <xf numFmtId="0" fontId="105" fillId="28" borderId="41" xfId="0" applyFont="1" applyFill="1" applyBorder="1" applyAlignment="1">
      <alignment horizontal="center" vertical="center" textRotation="90" wrapText="1" readingOrder="1"/>
    </xf>
    <xf numFmtId="4" fontId="45" fillId="0" borderId="0" xfId="0" applyNumberFormat="1" applyFont="1" applyAlignment="1">
      <alignment horizontal="center" vertical="center"/>
    </xf>
    <xf numFmtId="0" fontId="45" fillId="0" borderId="43" xfId="51" applyFont="1" applyBorder="1" applyAlignment="1">
      <alignment horizontal="center" vertical="center"/>
    </xf>
    <xf numFmtId="0" fontId="45" fillId="0" borderId="44" xfId="51" applyFont="1" applyBorder="1" applyAlignment="1">
      <alignment horizontal="center" vertical="center"/>
    </xf>
    <xf numFmtId="0" fontId="45" fillId="0" borderId="46" xfId="51" applyFont="1" applyBorder="1" applyAlignment="1">
      <alignment horizontal="center" vertical="center"/>
    </xf>
    <xf numFmtId="4" fontId="29" fillId="24" borderId="37" xfId="51" applyNumberFormat="1" applyFont="1" applyFill="1" applyBorder="1" applyAlignment="1">
      <alignment horizontal="center" vertical="center" wrapText="1"/>
    </xf>
    <xf numFmtId="4" fontId="29" fillId="24" borderId="38" xfId="51" applyNumberFormat="1" applyFont="1" applyFill="1" applyBorder="1" applyAlignment="1">
      <alignment horizontal="center" vertical="center" wrapText="1"/>
    </xf>
    <xf numFmtId="0" fontId="29" fillId="24" borderId="37" xfId="51" applyFont="1" applyFill="1" applyBorder="1" applyAlignment="1">
      <alignment horizontal="center" vertical="center" wrapText="1"/>
    </xf>
    <xf numFmtId="0" fontId="29" fillId="24" borderId="38" xfId="51" applyFont="1" applyFill="1" applyBorder="1" applyAlignment="1">
      <alignment horizontal="center" vertical="center" wrapText="1"/>
    </xf>
    <xf numFmtId="4" fontId="29" fillId="24" borderId="47" xfId="51" applyNumberFormat="1" applyFont="1" applyFill="1" applyBorder="1" applyAlignment="1">
      <alignment horizontal="center" vertical="center" wrapText="1"/>
    </xf>
    <xf numFmtId="4" fontId="29" fillId="24" borderId="45" xfId="51" applyNumberFormat="1" applyFont="1" applyFill="1" applyBorder="1" applyAlignment="1">
      <alignment horizontal="center" vertical="center" wrapText="1"/>
    </xf>
    <xf numFmtId="4" fontId="29" fillId="24" borderId="39" xfId="51" applyNumberFormat="1" applyFont="1" applyFill="1" applyBorder="1" applyAlignment="1">
      <alignment horizontal="center" vertical="center" wrapText="1"/>
    </xf>
    <xf numFmtId="4" fontId="29" fillId="24" borderId="26" xfId="51" applyNumberFormat="1" applyFont="1" applyFill="1" applyBorder="1" applyAlignment="1">
      <alignment horizontal="center" vertical="center" wrapText="1"/>
    </xf>
    <xf numFmtId="4" fontId="29" fillId="24" borderId="19" xfId="51" applyNumberFormat="1" applyFont="1" applyFill="1" applyBorder="1" applyAlignment="1">
      <alignment horizontal="center" vertical="center" wrapText="1"/>
    </xf>
    <xf numFmtId="4" fontId="29" fillId="24" borderId="40" xfId="51" applyNumberFormat="1" applyFont="1" applyFill="1" applyBorder="1" applyAlignment="1">
      <alignment horizontal="center" vertical="center" wrapText="1"/>
    </xf>
    <xf numFmtId="4" fontId="45" fillId="0" borderId="0" xfId="51" applyNumberFormat="1" applyFont="1" applyFill="1" applyBorder="1" applyAlignment="1">
      <alignment horizontal="center" vertical="top"/>
    </xf>
    <xf numFmtId="4" fontId="45" fillId="0" borderId="31" xfId="1" applyNumberFormat="1" applyFont="1" applyFill="1" applyBorder="1" applyAlignment="1">
      <alignment horizontal="center"/>
    </xf>
    <xf numFmtId="4" fontId="45" fillId="0" borderId="0" xfId="1" applyNumberFormat="1" applyFont="1" applyFill="1" applyBorder="1" applyAlignment="1">
      <alignment horizontal="center"/>
    </xf>
    <xf numFmtId="4" fontId="70" fillId="0" borderId="0" xfId="1" applyNumberFormat="1" applyFont="1" applyFill="1" applyBorder="1" applyAlignment="1">
      <alignment horizontal="center"/>
    </xf>
    <xf numFmtId="4" fontId="45" fillId="0" borderId="31" xfId="0" applyNumberFormat="1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4" fontId="45" fillId="24" borderId="29" xfId="1" applyNumberFormat="1" applyFont="1" applyFill="1" applyBorder="1" applyAlignment="1">
      <alignment horizontal="center"/>
    </xf>
    <xf numFmtId="4" fontId="45" fillId="24" borderId="30" xfId="1" applyNumberFormat="1" applyFont="1" applyFill="1" applyBorder="1" applyAlignment="1">
      <alignment horizontal="center"/>
    </xf>
    <xf numFmtId="4" fontId="70" fillId="0" borderId="34" xfId="1" applyNumberFormat="1" applyFont="1" applyFill="1" applyBorder="1" applyAlignment="1">
      <alignment horizontal="center"/>
    </xf>
    <xf numFmtId="4" fontId="45" fillId="24" borderId="32" xfId="1" applyNumberFormat="1" applyFont="1" applyFill="1" applyBorder="1" applyAlignment="1">
      <alignment horizontal="center"/>
    </xf>
    <xf numFmtId="4" fontId="45" fillId="24" borderId="33" xfId="1" applyNumberFormat="1" applyFont="1" applyFill="1" applyBorder="1" applyAlignment="1">
      <alignment horizontal="center"/>
    </xf>
    <xf numFmtId="4" fontId="45" fillId="24" borderId="32" xfId="51" applyNumberFormat="1" applyFont="1" applyFill="1" applyBorder="1" applyAlignment="1">
      <alignment horizontal="center" vertical="top"/>
    </xf>
    <xf numFmtId="4" fontId="45" fillId="24" borderId="33" xfId="51" applyNumberFormat="1" applyFont="1" applyFill="1" applyBorder="1" applyAlignment="1">
      <alignment horizontal="center" vertical="top"/>
    </xf>
    <xf numFmtId="4" fontId="45" fillId="24" borderId="20" xfId="51" applyNumberFormat="1" applyFont="1" applyFill="1" applyBorder="1" applyAlignment="1">
      <alignment horizontal="center" vertical="top"/>
    </xf>
    <xf numFmtId="4" fontId="45" fillId="24" borderId="22" xfId="51" applyNumberFormat="1" applyFont="1" applyFill="1" applyBorder="1" applyAlignment="1">
      <alignment horizontal="center" vertical="top"/>
    </xf>
    <xf numFmtId="4" fontId="70" fillId="0" borderId="35" xfId="1" applyNumberFormat="1" applyFont="1" applyFill="1" applyBorder="1" applyAlignment="1">
      <alignment horizontal="center"/>
    </xf>
    <xf numFmtId="4" fontId="45" fillId="24" borderId="32" xfId="0" applyNumberFormat="1" applyFont="1" applyFill="1" applyBorder="1" applyAlignment="1">
      <alignment horizontal="center"/>
    </xf>
    <xf numFmtId="4" fontId="45" fillId="24" borderId="33" xfId="0" applyNumberFormat="1" applyFont="1" applyFill="1" applyBorder="1" applyAlignment="1">
      <alignment horizontal="center"/>
    </xf>
    <xf numFmtId="4" fontId="45" fillId="24" borderId="20" xfId="1" applyNumberFormat="1" applyFont="1" applyFill="1" applyBorder="1" applyAlignment="1">
      <alignment horizontal="center"/>
    </xf>
    <xf numFmtId="4" fontId="45" fillId="24" borderId="21" xfId="1" applyNumberFormat="1" applyFont="1" applyFill="1" applyBorder="1" applyAlignment="1">
      <alignment horizontal="center"/>
    </xf>
    <xf numFmtId="4" fontId="45" fillId="24" borderId="20" xfId="0" applyNumberFormat="1" applyFont="1" applyFill="1" applyBorder="1" applyAlignment="1">
      <alignment horizontal="center"/>
    </xf>
    <xf numFmtId="4" fontId="45" fillId="24" borderId="21" xfId="0" applyNumberFormat="1" applyFont="1" applyFill="1" applyBorder="1" applyAlignment="1">
      <alignment horizontal="center"/>
    </xf>
    <xf numFmtId="4" fontId="39" fillId="24" borderId="16" xfId="0" applyNumberFormat="1" applyFont="1" applyFill="1" applyBorder="1" applyAlignment="1">
      <alignment horizontal="center"/>
    </xf>
    <xf numFmtId="4" fontId="39" fillId="24" borderId="17" xfId="0" applyNumberFormat="1" applyFont="1" applyFill="1" applyBorder="1" applyAlignment="1">
      <alignment horizontal="center"/>
    </xf>
    <xf numFmtId="4" fontId="45" fillId="0" borderId="45" xfId="0" applyNumberFormat="1" applyFont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center" vertical="center"/>
    </xf>
    <xf numFmtId="4" fontId="20" fillId="0" borderId="24" xfId="0" applyNumberFormat="1" applyFont="1" applyFill="1" applyBorder="1" applyAlignment="1">
      <alignment horizontal="center" vertical="center"/>
    </xf>
    <xf numFmtId="4" fontId="20" fillId="0" borderId="25" xfId="0" applyNumberFormat="1" applyFont="1" applyFill="1" applyBorder="1" applyAlignment="1">
      <alignment horizontal="center" vertical="center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0" fontId="48" fillId="0" borderId="16" xfId="1" applyNumberFormat="1" applyFont="1" applyFill="1" applyBorder="1" applyAlignment="1">
      <alignment horizontal="center" wrapText="1"/>
    </xf>
    <xf numFmtId="0" fontId="48" fillId="0" borderId="17" xfId="1" applyNumberFormat="1" applyFont="1" applyFill="1" applyBorder="1" applyAlignment="1">
      <alignment horizontal="center" wrapText="1"/>
    </xf>
    <xf numFmtId="0" fontId="48" fillId="0" borderId="18" xfId="1" applyNumberFormat="1" applyFont="1" applyFill="1" applyBorder="1" applyAlignment="1">
      <alignment horizontal="center" wrapText="1"/>
    </xf>
    <xf numFmtId="4" fontId="45" fillId="24" borderId="28" xfId="51" applyNumberFormat="1" applyFont="1" applyFill="1" applyBorder="1" applyAlignment="1">
      <alignment horizontal="center" vertical="center"/>
    </xf>
    <xf numFmtId="4" fontId="45" fillId="24" borderId="27" xfId="51" applyNumberFormat="1" applyFont="1" applyFill="1" applyBorder="1" applyAlignment="1">
      <alignment horizontal="center" vertical="center"/>
    </xf>
    <xf numFmtId="4" fontId="45" fillId="24" borderId="43" xfId="51" applyNumberFormat="1" applyFont="1" applyFill="1" applyBorder="1" applyAlignment="1">
      <alignment horizontal="center" vertical="center"/>
    </xf>
    <xf numFmtId="4" fontId="45" fillId="24" borderId="44" xfId="51" applyNumberFormat="1" applyFont="1" applyFill="1" applyBorder="1" applyAlignment="1">
      <alignment horizontal="center" vertical="center"/>
    </xf>
    <xf numFmtId="49" fontId="45" fillId="24" borderId="43" xfId="0" applyNumberFormat="1" applyFont="1" applyFill="1" applyBorder="1" applyAlignment="1">
      <alignment horizontal="center" vertical="center"/>
    </xf>
    <xf numFmtId="49" fontId="45" fillId="24" borderId="46" xfId="0" applyNumberFormat="1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" fontId="45" fillId="24" borderId="43" xfId="51" applyNumberFormat="1" applyFont="1" applyFill="1" applyBorder="1" applyAlignment="1">
      <alignment horizontal="center" vertical="top"/>
    </xf>
    <xf numFmtId="4" fontId="45" fillId="24" borderId="44" xfId="51" applyNumberFormat="1" applyFont="1" applyFill="1" applyBorder="1" applyAlignment="1">
      <alignment horizontal="center" vertical="top"/>
    </xf>
    <xf numFmtId="49" fontId="45" fillId="24" borderId="26" xfId="51" applyNumberFormat="1" applyFont="1" applyFill="1" applyBorder="1" applyAlignment="1">
      <alignment horizontal="center" vertical="center"/>
    </xf>
    <xf numFmtId="49" fontId="45" fillId="24" borderId="19" xfId="51" applyNumberFormat="1" applyFont="1" applyFill="1" applyBorder="1" applyAlignment="1">
      <alignment horizontal="center" vertical="center"/>
    </xf>
    <xf numFmtId="49" fontId="45" fillId="24" borderId="40" xfId="51" applyNumberFormat="1" applyFont="1" applyFill="1" applyBorder="1" applyAlignment="1">
      <alignment horizontal="center" vertical="center"/>
    </xf>
    <xf numFmtId="0" fontId="20" fillId="0" borderId="16" xfId="1" applyNumberFormat="1" applyFont="1" applyFill="1" applyBorder="1" applyAlignment="1">
      <alignment horizontal="center" wrapText="1"/>
    </xf>
    <xf numFmtId="0" fontId="20" fillId="0" borderId="17" xfId="1" applyNumberFormat="1" applyFont="1" applyFill="1" applyBorder="1" applyAlignment="1">
      <alignment horizontal="center" wrapText="1"/>
    </xf>
    <xf numFmtId="0" fontId="20" fillId="0" borderId="18" xfId="1" applyNumberFormat="1" applyFont="1" applyFill="1" applyBorder="1" applyAlignment="1">
      <alignment horizontal="center" wrapText="1"/>
    </xf>
    <xf numFmtId="4" fontId="45" fillId="24" borderId="23" xfId="51" applyNumberFormat="1" applyFont="1" applyFill="1" applyBorder="1" applyAlignment="1">
      <alignment horizontal="center" vertical="center"/>
    </xf>
    <xf numFmtId="4" fontId="45" fillId="24" borderId="24" xfId="51" applyNumberFormat="1" applyFont="1" applyFill="1" applyBorder="1" applyAlignment="1">
      <alignment horizontal="center" vertical="center"/>
    </xf>
    <xf numFmtId="0" fontId="20" fillId="0" borderId="23" xfId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 wrapText="1"/>
    </xf>
    <xf numFmtId="0" fontId="20" fillId="0" borderId="25" xfId="1" applyFont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/>
    </xf>
    <xf numFmtId="4" fontId="20" fillId="0" borderId="24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4" fontId="45" fillId="24" borderId="25" xfId="51" applyNumberFormat="1" applyFont="1" applyFill="1" applyBorder="1" applyAlignment="1">
      <alignment horizontal="center" vertical="center"/>
    </xf>
    <xf numFmtId="4" fontId="45" fillId="24" borderId="46" xfId="51" applyNumberFormat="1" applyFont="1" applyFill="1" applyBorder="1" applyAlignment="1">
      <alignment horizontal="center" vertical="top"/>
    </xf>
    <xf numFmtId="4" fontId="45" fillId="0" borderId="0" xfId="0" applyNumberFormat="1" applyFont="1" applyBorder="1" applyAlignment="1">
      <alignment horizontal="center" vertical="center"/>
    </xf>
    <xf numFmtId="0" fontId="48" fillId="0" borderId="23" xfId="1" applyFont="1" applyBorder="1" applyAlignment="1">
      <alignment horizontal="center" wrapText="1"/>
    </xf>
    <xf numFmtId="0" fontId="48" fillId="0" borderId="24" xfId="1" applyFont="1" applyBorder="1" applyAlignment="1">
      <alignment horizontal="center" wrapText="1"/>
    </xf>
    <xf numFmtId="0" fontId="48" fillId="0" borderId="25" xfId="1" applyFont="1" applyBorder="1" applyAlignment="1">
      <alignment horizontal="center" wrapText="1"/>
    </xf>
  </cellXfs>
  <cellStyles count="838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stime\OTTOBRE(A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3\Autunno%202013\List%20Autunno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A"/>
      <sheetName val="B"/>
      <sheetName val="C"/>
      <sheetName val="Foglio1"/>
      <sheetName val="listino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Adu 25 64</v>
          </cell>
        </row>
        <row r="8">
          <cell r="B8" t="str">
            <v>Adu 15-64</v>
          </cell>
        </row>
        <row r="9">
          <cell r="B9" t="str">
            <v>Adu Aa-Ab</v>
          </cell>
        </row>
        <row r="10">
          <cell r="B10" t="str">
            <v>Ra 25-54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STIME OTT 13 NEWTGT(2)"/>
      <sheetName val="CHECK def ott"/>
      <sheetName val="KIDS"/>
      <sheetName val="Foglio1"/>
      <sheetName val="check altri periodo 18giu"/>
      <sheetName val="AFFINITA' DIC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9A02A-36BA-47F4-8052-1A4A1B898E5E}">
  <sheetPr codeName="Foglio1"/>
  <dimension ref="A2:D29"/>
  <sheetViews>
    <sheetView workbookViewId="0"/>
  </sheetViews>
  <sheetFormatPr defaultColWidth="9.140625" defaultRowHeight="15"/>
  <cols>
    <col min="1" max="16384" width="9.140625" style="78"/>
  </cols>
  <sheetData>
    <row r="2" spans="1:4" ht="33.75">
      <c r="A2" s="101" t="s">
        <v>215</v>
      </c>
    </row>
    <row r="3" spans="1:4" ht="21.75" customHeight="1">
      <c r="D3" s="101"/>
    </row>
    <row r="4" spans="1:4" s="102" customFormat="1" ht="18">
      <c r="A4" s="102" t="s">
        <v>216</v>
      </c>
    </row>
    <row r="5" spans="1:4" s="102" customFormat="1" ht="18">
      <c r="A5" s="102" t="s">
        <v>217</v>
      </c>
    </row>
    <row r="6" spans="1:4" s="102" customFormat="1" ht="18">
      <c r="A6" s="102" t="s">
        <v>218</v>
      </c>
    </row>
    <row r="7" spans="1:4" s="102" customFormat="1" ht="18"/>
    <row r="8" spans="1:4" s="102" customFormat="1" ht="18">
      <c r="A8" s="102" t="s">
        <v>219</v>
      </c>
    </row>
    <row r="9" spans="1:4" s="102" customFormat="1" ht="18">
      <c r="A9" s="102" t="s">
        <v>220</v>
      </c>
    </row>
    <row r="10" spans="1:4" s="102" customFormat="1" ht="18"/>
    <row r="11" spans="1:4" s="102" customFormat="1" ht="18">
      <c r="A11" s="102" t="s">
        <v>221</v>
      </c>
    </row>
    <row r="12" spans="1:4" s="102" customFormat="1" ht="18">
      <c r="A12" s="102" t="s">
        <v>222</v>
      </c>
    </row>
    <row r="13" spans="1:4" s="102" customFormat="1" ht="18">
      <c r="A13" s="102" t="s">
        <v>65</v>
      </c>
    </row>
    <row r="14" spans="1:4" s="102" customFormat="1" ht="18">
      <c r="A14" s="102" t="s">
        <v>223</v>
      </c>
    </row>
    <row r="15" spans="1:4" s="102" customFormat="1" ht="18"/>
    <row r="16" spans="1:4" s="102" customFormat="1" ht="18">
      <c r="A16" s="102" t="s">
        <v>224</v>
      </c>
    </row>
    <row r="17" spans="1:1" s="102" customFormat="1" ht="18">
      <c r="A17" s="102" t="s">
        <v>225</v>
      </c>
    </row>
    <row r="18" spans="1:1" s="102" customFormat="1" ht="18">
      <c r="A18" s="102" t="s">
        <v>226</v>
      </c>
    </row>
    <row r="19" spans="1:1" s="102" customFormat="1" ht="18">
      <c r="A19" s="102" t="s">
        <v>227</v>
      </c>
    </row>
    <row r="20" spans="1:1" s="102" customFormat="1" ht="18">
      <c r="A20" s="102" t="s">
        <v>228</v>
      </c>
    </row>
    <row r="21" spans="1:1" s="102" customFormat="1" ht="18">
      <c r="A21" s="102" t="s">
        <v>229</v>
      </c>
    </row>
    <row r="22" spans="1:1" s="102" customFormat="1" ht="18"/>
    <row r="23" spans="1:1" s="102" customFormat="1" ht="18">
      <c r="A23" s="102" t="s">
        <v>230</v>
      </c>
    </row>
    <row r="24" spans="1:1" s="102" customFormat="1" ht="18">
      <c r="A24" s="102" t="s">
        <v>231</v>
      </c>
    </row>
    <row r="26" spans="1:1" ht="27.75">
      <c r="A26" s="132" t="s">
        <v>267</v>
      </c>
    </row>
    <row r="27" spans="1:1" ht="18">
      <c r="A27" s="102" t="s">
        <v>74</v>
      </c>
    </row>
    <row r="28" spans="1:1" ht="18">
      <c r="A28" s="102" t="s">
        <v>264</v>
      </c>
    </row>
    <row r="29" spans="1:1" ht="18">
      <c r="A29" s="10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8572-5997-4C09-8455-4838AF56D8AC}">
  <sheetPr>
    <pageSetUpPr fitToPage="1"/>
  </sheetPr>
  <dimension ref="A1:AX26"/>
  <sheetViews>
    <sheetView showGridLines="0" topLeftCell="N1" zoomScale="70" zoomScaleNormal="70" workbookViewId="0">
      <pane ySplit="5" topLeftCell="A6" activePane="bottomLeft" state="frozen"/>
      <selection activeCell="C1" sqref="C1"/>
      <selection pane="bottomLeft" activeCell="W7" sqref="W7:AB10"/>
    </sheetView>
  </sheetViews>
  <sheetFormatPr defaultColWidth="9.140625" defaultRowHeight="18" outlineLevelRow="1" outlineLevelCol="1"/>
  <cols>
    <col min="1" max="1" width="9.7109375" style="182" customWidth="1"/>
    <col min="2" max="2" width="20.85546875" style="182" customWidth="1"/>
    <col min="3" max="3" width="31.140625" style="288" customWidth="1"/>
    <col min="4" max="4" width="41.85546875" style="183" customWidth="1" outlineLevel="1"/>
    <col min="5" max="5" width="36.140625" style="161" customWidth="1"/>
    <col min="6" max="6" width="39.85546875" style="184" customWidth="1"/>
    <col min="7" max="12" width="4.28515625" style="280" customWidth="1" outlineLevel="1"/>
    <col min="13" max="13" width="5.28515625" style="280" customWidth="1" outlineLevel="1"/>
    <col min="14" max="17" width="13.85546875" style="280" customWidth="1" outlineLevel="1"/>
    <col min="18" max="18" width="12.85546875" style="280" customWidth="1" outlineLevel="1"/>
    <col min="19" max="22" width="13.85546875" style="280" customWidth="1" outlineLevel="1"/>
    <col min="23" max="23" width="12.85546875" style="280" customWidth="1" outlineLevel="1"/>
    <col min="24" max="27" width="13.85546875" style="280" customWidth="1" outlineLevel="1"/>
    <col min="28" max="28" width="12.85546875" style="280" customWidth="1" outlineLevel="1"/>
    <col min="29" max="29" width="18.85546875" style="185" customWidth="1"/>
    <col min="30" max="30" width="10.7109375" style="185" customWidth="1"/>
    <col min="31" max="31" width="11.140625" style="185" customWidth="1"/>
    <col min="32" max="32" width="10.140625" style="185" customWidth="1"/>
    <col min="33" max="33" width="9.85546875" style="166" customWidth="1"/>
    <col min="34" max="34" width="9.140625" style="166" customWidth="1"/>
    <col min="35" max="36" width="12.28515625" style="166" customWidth="1"/>
    <col min="37" max="37" width="12" style="166" customWidth="1"/>
    <col min="38" max="39" width="10.140625" style="166" customWidth="1"/>
    <col min="40" max="40" width="11" style="161" customWidth="1"/>
    <col min="41" max="49" width="3.5703125" style="162" customWidth="1"/>
    <col min="50" max="50" width="5.42578125" style="161" customWidth="1"/>
    <col min="51" max="16384" width="9.140625" style="161"/>
  </cols>
  <sheetData>
    <row r="1" spans="1:50" s="216" customFormat="1" ht="33.75">
      <c r="A1" s="311" t="s">
        <v>406</v>
      </c>
      <c r="B1" s="263"/>
      <c r="C1" s="264"/>
      <c r="D1" s="265"/>
      <c r="F1" s="312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267"/>
      <c r="AD1" s="267"/>
      <c r="AE1" s="267"/>
      <c r="AF1" s="267"/>
      <c r="AG1" s="268"/>
      <c r="AH1" s="268"/>
      <c r="AI1" s="268"/>
      <c r="AJ1" s="268"/>
      <c r="AK1" s="268"/>
      <c r="AL1" s="268"/>
      <c r="AM1" s="268"/>
      <c r="AO1" s="261"/>
      <c r="AP1" s="261"/>
      <c r="AQ1" s="261"/>
      <c r="AR1" s="261"/>
      <c r="AS1" s="261"/>
      <c r="AT1" s="261"/>
      <c r="AU1" s="261"/>
      <c r="AV1" s="261"/>
      <c r="AW1" s="261"/>
    </row>
    <row r="2" spans="1:50" s="216" customFormat="1" ht="30">
      <c r="A2" s="313" t="s">
        <v>125</v>
      </c>
      <c r="B2" s="263"/>
      <c r="C2" s="264"/>
      <c r="D2" s="314"/>
      <c r="F2" s="31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267"/>
      <c r="AD2" s="267"/>
      <c r="AE2" s="267"/>
      <c r="AF2" s="267"/>
      <c r="AG2" s="268"/>
      <c r="AH2" s="268"/>
      <c r="AI2" s="268"/>
      <c r="AJ2" s="268"/>
      <c r="AK2" s="268"/>
      <c r="AL2" s="268"/>
      <c r="AM2" s="268"/>
      <c r="AO2" s="261"/>
      <c r="AP2" s="261"/>
      <c r="AQ2" s="261"/>
      <c r="AR2" s="261"/>
      <c r="AS2" s="261"/>
      <c r="AT2" s="261"/>
      <c r="AU2" s="261"/>
      <c r="AV2" s="261"/>
      <c r="AW2" s="261"/>
    </row>
    <row r="3" spans="1:50" s="216" customFormat="1" ht="18.75" customHeight="1">
      <c r="A3" s="263"/>
      <c r="B3" s="263"/>
      <c r="C3" s="315"/>
      <c r="D3" s="314"/>
      <c r="F3" s="266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267"/>
      <c r="AD3" s="267"/>
      <c r="AE3" s="267"/>
      <c r="AF3" s="267"/>
      <c r="AG3" s="268"/>
      <c r="AH3" s="268"/>
      <c r="AI3" s="268"/>
      <c r="AJ3" s="268"/>
      <c r="AK3" s="268"/>
      <c r="AL3" s="268"/>
      <c r="AM3" s="268"/>
      <c r="AO3" s="261"/>
      <c r="AP3" s="261"/>
      <c r="AQ3" s="261"/>
      <c r="AR3" s="261"/>
      <c r="AS3" s="261"/>
      <c r="AT3" s="261"/>
      <c r="AU3" s="261"/>
      <c r="AV3" s="261"/>
      <c r="AW3" s="261"/>
    </row>
    <row r="4" spans="1:50" s="316" customFormat="1" ht="35.25" customHeight="1">
      <c r="F4" s="310"/>
      <c r="G4" s="547" t="s">
        <v>1</v>
      </c>
      <c r="H4" s="548"/>
      <c r="I4" s="548"/>
      <c r="J4" s="548"/>
      <c r="K4" s="548"/>
      <c r="L4" s="548"/>
      <c r="M4" s="549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8"/>
      <c r="AD4" s="319"/>
      <c r="AE4" s="319"/>
      <c r="AF4" s="319"/>
      <c r="AG4" s="320"/>
      <c r="AH4" s="320"/>
      <c r="AI4" s="320"/>
      <c r="AJ4" s="320"/>
      <c r="AK4" s="320"/>
      <c r="AL4" s="320"/>
      <c r="AM4" s="320"/>
      <c r="AN4" s="321"/>
      <c r="AO4" s="538" t="s">
        <v>46</v>
      </c>
      <c r="AP4" s="539"/>
      <c r="AQ4" s="539"/>
      <c r="AR4" s="539"/>
      <c r="AS4" s="539"/>
      <c r="AT4" s="539"/>
      <c r="AU4" s="539"/>
      <c r="AV4" s="539"/>
      <c r="AW4" s="540"/>
    </row>
    <row r="5" spans="1:50" s="329" customFormat="1" ht="77.25" customHeight="1">
      <c r="A5" s="322" t="s">
        <v>38</v>
      </c>
      <c r="B5" s="322" t="s">
        <v>37</v>
      </c>
      <c r="C5" s="322" t="s">
        <v>47</v>
      </c>
      <c r="D5" s="322"/>
      <c r="E5" s="322" t="s">
        <v>15</v>
      </c>
      <c r="F5" s="323" t="s">
        <v>0</v>
      </c>
      <c r="G5" s="324" t="s">
        <v>39</v>
      </c>
      <c r="H5" s="324" t="s">
        <v>40</v>
      </c>
      <c r="I5" s="324" t="s">
        <v>41</v>
      </c>
      <c r="J5" s="324" t="s">
        <v>42</v>
      </c>
      <c r="K5" s="324" t="s">
        <v>43</v>
      </c>
      <c r="L5" s="324" t="s">
        <v>44</v>
      </c>
      <c r="M5" s="324" t="s">
        <v>45</v>
      </c>
      <c r="N5" s="541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1" t="s">
        <v>48</v>
      </c>
      <c r="AD5" s="542"/>
      <c r="AE5" s="542"/>
      <c r="AF5" s="542"/>
      <c r="AG5" s="542"/>
      <c r="AH5" s="543"/>
      <c r="AI5" s="325"/>
      <c r="AJ5" s="325"/>
      <c r="AK5" s="325"/>
      <c r="AL5" s="326"/>
      <c r="AM5" s="325"/>
      <c r="AN5" s="327"/>
      <c r="AO5" s="24" t="s">
        <v>20</v>
      </c>
      <c r="AP5" s="328" t="s">
        <v>21</v>
      </c>
      <c r="AQ5" s="24" t="s">
        <v>22</v>
      </c>
      <c r="AR5" s="328" t="s">
        <v>23</v>
      </c>
      <c r="AS5" s="24" t="s">
        <v>24</v>
      </c>
      <c r="AT5" s="328" t="s">
        <v>25</v>
      </c>
      <c r="AU5" s="24" t="s">
        <v>26</v>
      </c>
      <c r="AV5" s="328" t="s">
        <v>27</v>
      </c>
      <c r="AW5" s="24" t="s">
        <v>28</v>
      </c>
      <c r="AX5" s="295"/>
    </row>
    <row r="6" spans="1:50" s="276" customFormat="1">
      <c r="A6" s="277"/>
      <c r="B6" s="123"/>
      <c r="C6" s="131"/>
      <c r="D6" s="124"/>
      <c r="E6" s="121"/>
      <c r="F6" s="125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536" t="s">
        <v>134</v>
      </c>
      <c r="AD6" s="537"/>
      <c r="AE6" s="537"/>
      <c r="AF6" s="537"/>
      <c r="AG6" s="537"/>
      <c r="AH6" s="544"/>
      <c r="AI6" s="120"/>
      <c r="AJ6" s="120"/>
      <c r="AK6" s="120"/>
      <c r="AL6" s="120"/>
      <c r="AM6" s="120"/>
      <c r="AO6" s="284"/>
      <c r="AP6" s="285"/>
      <c r="AQ6" s="284"/>
      <c r="AR6" s="285"/>
      <c r="AS6" s="284"/>
      <c r="AT6" s="285"/>
      <c r="AU6" s="284"/>
      <c r="AV6" s="285"/>
      <c r="AW6" s="284"/>
    </row>
    <row r="7" spans="1:50" s="276" customFormat="1" ht="15.75" customHeight="1">
      <c r="A7" s="309" t="s">
        <v>126</v>
      </c>
      <c r="B7" s="281"/>
      <c r="C7" s="281"/>
      <c r="D7" s="310" t="s">
        <v>14</v>
      </c>
      <c r="G7" s="282"/>
      <c r="H7" s="287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464"/>
      <c r="X7" s="464"/>
      <c r="Y7" s="465"/>
      <c r="Z7" s="465"/>
      <c r="AA7" s="465"/>
      <c r="AB7" s="465"/>
      <c r="AC7" s="529" t="s">
        <v>407</v>
      </c>
      <c r="AD7" s="529"/>
      <c r="AE7" s="529"/>
      <c r="AF7" s="529"/>
      <c r="AG7" s="529"/>
      <c r="AH7" s="545"/>
      <c r="AO7" s="284"/>
      <c r="AP7" s="285"/>
      <c r="AQ7" s="284"/>
      <c r="AR7" s="285"/>
      <c r="AS7" s="284"/>
      <c r="AT7" s="285"/>
      <c r="AU7" s="284"/>
      <c r="AV7" s="285"/>
      <c r="AW7" s="284"/>
    </row>
    <row r="8" spans="1:50" s="276" customFormat="1" ht="15.75" customHeight="1">
      <c r="A8" s="286"/>
      <c r="B8" s="281"/>
      <c r="C8" s="281"/>
      <c r="D8" s="288"/>
      <c r="E8" s="283"/>
      <c r="G8" s="282"/>
      <c r="H8" s="287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464"/>
      <c r="X8" s="464"/>
      <c r="Y8" s="465"/>
      <c r="Z8" s="465"/>
      <c r="AA8" s="465"/>
      <c r="AB8" s="465"/>
      <c r="AO8" s="284"/>
      <c r="AP8" s="285"/>
      <c r="AQ8" s="284"/>
      <c r="AR8" s="285"/>
      <c r="AS8" s="284"/>
      <c r="AT8" s="285"/>
      <c r="AU8" s="284"/>
      <c r="AV8" s="285"/>
      <c r="AW8" s="284"/>
    </row>
    <row r="9" spans="1:50" s="296" customFormat="1" ht="15.75" customHeight="1" outlineLevel="1">
      <c r="A9" s="274" t="s">
        <v>126</v>
      </c>
      <c r="B9" s="289" t="s">
        <v>362</v>
      </c>
      <c r="C9" s="273" t="s">
        <v>363</v>
      </c>
      <c r="D9" s="290" t="s">
        <v>364</v>
      </c>
      <c r="E9" s="291" t="s">
        <v>365</v>
      </c>
      <c r="F9" s="292" t="s">
        <v>366</v>
      </c>
      <c r="G9" s="275" t="s">
        <v>2</v>
      </c>
      <c r="H9" s="275" t="s">
        <v>2</v>
      </c>
      <c r="I9" s="275" t="s">
        <v>2</v>
      </c>
      <c r="J9" s="275" t="s">
        <v>2</v>
      </c>
      <c r="K9" s="275" t="s">
        <v>2</v>
      </c>
      <c r="L9" s="275" t="s">
        <v>2</v>
      </c>
      <c r="M9" s="275" t="s">
        <v>2</v>
      </c>
      <c r="N9" s="275"/>
      <c r="O9" s="275"/>
      <c r="P9" s="275"/>
      <c r="Q9" s="275"/>
      <c r="R9" s="275"/>
      <c r="S9" s="275"/>
      <c r="T9" s="275"/>
      <c r="U9" s="275"/>
      <c r="V9" s="275"/>
      <c r="W9" s="466"/>
      <c r="X9" s="546"/>
      <c r="Y9" s="546"/>
      <c r="Z9" s="546"/>
      <c r="AA9" s="546"/>
      <c r="AB9" s="467"/>
      <c r="AC9" s="473">
        <f>1600*2</f>
        <v>3200</v>
      </c>
      <c r="AD9" s="473"/>
      <c r="AE9" s="473"/>
      <c r="AF9" s="473"/>
      <c r="AG9" s="473"/>
      <c r="AH9" s="473"/>
      <c r="AI9" s="397"/>
      <c r="AJ9" s="397"/>
      <c r="AK9" s="397"/>
      <c r="AL9" s="397"/>
      <c r="AM9" s="397"/>
      <c r="AN9" s="293"/>
      <c r="AO9" s="294"/>
      <c r="AP9" s="295" t="s">
        <v>136</v>
      </c>
      <c r="AQ9" s="284"/>
      <c r="AR9" s="285"/>
      <c r="AS9" s="284"/>
      <c r="AT9" s="295"/>
      <c r="AU9" s="294"/>
      <c r="AV9" s="295"/>
      <c r="AW9" s="284"/>
    </row>
    <row r="10" spans="1:50" s="296" customFormat="1" ht="15.75" customHeight="1" outlineLevel="1">
      <c r="A10" s="274" t="s">
        <v>126</v>
      </c>
      <c r="B10" s="289" t="s">
        <v>362</v>
      </c>
      <c r="C10" s="273" t="s">
        <v>367</v>
      </c>
      <c r="D10" s="290" t="s">
        <v>364</v>
      </c>
      <c r="E10" s="291" t="s">
        <v>368</v>
      </c>
      <c r="F10" s="292" t="s">
        <v>369</v>
      </c>
      <c r="G10" s="275" t="s">
        <v>2</v>
      </c>
      <c r="H10" s="275" t="s">
        <v>2</v>
      </c>
      <c r="I10" s="275" t="s">
        <v>2</v>
      </c>
      <c r="J10" s="275" t="s">
        <v>2</v>
      </c>
      <c r="K10" s="275" t="s">
        <v>2</v>
      </c>
      <c r="L10" s="275" t="s">
        <v>2</v>
      </c>
      <c r="M10" s="275" t="s">
        <v>2</v>
      </c>
      <c r="N10" s="275"/>
      <c r="O10" s="275"/>
      <c r="P10" s="275"/>
      <c r="Q10" s="275"/>
      <c r="R10" s="275"/>
      <c r="S10" s="275"/>
      <c r="T10" s="275"/>
      <c r="U10" s="275"/>
      <c r="V10" s="275"/>
      <c r="W10" s="466"/>
      <c r="X10" s="546"/>
      <c r="Y10" s="546"/>
      <c r="Z10" s="546"/>
      <c r="AA10" s="546"/>
      <c r="AB10" s="467"/>
      <c r="AC10" s="473">
        <f>1100*2</f>
        <v>2200</v>
      </c>
      <c r="AD10" s="473"/>
      <c r="AE10" s="473"/>
      <c r="AF10" s="473"/>
      <c r="AG10" s="473"/>
      <c r="AH10" s="473"/>
      <c r="AI10" s="293"/>
      <c r="AJ10" s="293"/>
      <c r="AK10" s="293"/>
      <c r="AL10" s="293"/>
      <c r="AM10" s="293"/>
      <c r="AN10" s="293"/>
      <c r="AO10" s="294"/>
      <c r="AP10" s="295" t="s">
        <v>136</v>
      </c>
      <c r="AQ10" s="284"/>
      <c r="AR10" s="285"/>
      <c r="AS10" s="284"/>
      <c r="AT10" s="295"/>
      <c r="AU10" s="294"/>
      <c r="AV10" s="295"/>
      <c r="AW10" s="294"/>
    </row>
    <row r="11" spans="1:50" s="296" customFormat="1" ht="15.75" customHeight="1" outlineLevel="1">
      <c r="A11" s="274" t="s">
        <v>126</v>
      </c>
      <c r="B11" s="289" t="s">
        <v>362</v>
      </c>
      <c r="C11" s="273" t="s">
        <v>370</v>
      </c>
      <c r="D11" s="290" t="s">
        <v>371</v>
      </c>
      <c r="E11" s="291" t="s">
        <v>365</v>
      </c>
      <c r="F11" s="292" t="s">
        <v>366</v>
      </c>
      <c r="G11" s="275" t="s">
        <v>2</v>
      </c>
      <c r="H11" s="275" t="s">
        <v>2</v>
      </c>
      <c r="I11" s="275" t="s">
        <v>2</v>
      </c>
      <c r="J11" s="275" t="s">
        <v>2</v>
      </c>
      <c r="K11" s="275" t="s">
        <v>2</v>
      </c>
      <c r="L11" s="275" t="s">
        <v>2</v>
      </c>
      <c r="M11" s="275" t="s">
        <v>2</v>
      </c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473"/>
      <c r="Y11" s="473"/>
      <c r="Z11" s="473"/>
      <c r="AA11" s="473"/>
      <c r="AB11" s="269"/>
      <c r="AC11" s="473">
        <f>1400*2</f>
        <v>2800</v>
      </c>
      <c r="AD11" s="473"/>
      <c r="AE11" s="473"/>
      <c r="AF11" s="473"/>
      <c r="AG11" s="473"/>
      <c r="AH11" s="473"/>
      <c r="AI11" s="293"/>
      <c r="AJ11" s="293"/>
      <c r="AK11" s="293"/>
      <c r="AL11" s="293"/>
      <c r="AM11" s="293"/>
      <c r="AN11" s="293"/>
      <c r="AO11" s="294"/>
      <c r="AP11" s="295" t="s">
        <v>136</v>
      </c>
      <c r="AQ11" s="294"/>
      <c r="AR11" s="285"/>
      <c r="AS11" s="284"/>
      <c r="AT11" s="295"/>
      <c r="AU11" s="294"/>
      <c r="AV11" s="295"/>
      <c r="AW11" s="294"/>
    </row>
    <row r="12" spans="1:50" s="296" customFormat="1" ht="15.75" customHeight="1" outlineLevel="1">
      <c r="A12" s="274" t="s">
        <v>126</v>
      </c>
      <c r="B12" s="289" t="s">
        <v>362</v>
      </c>
      <c r="C12" s="273" t="s">
        <v>372</v>
      </c>
      <c r="D12" s="290" t="s">
        <v>371</v>
      </c>
      <c r="E12" s="291" t="s">
        <v>368</v>
      </c>
      <c r="F12" s="292" t="s">
        <v>369</v>
      </c>
      <c r="G12" s="275" t="s">
        <v>2</v>
      </c>
      <c r="H12" s="275" t="s">
        <v>2</v>
      </c>
      <c r="I12" s="275" t="s">
        <v>2</v>
      </c>
      <c r="J12" s="275" t="s">
        <v>2</v>
      </c>
      <c r="K12" s="275" t="s">
        <v>2</v>
      </c>
      <c r="L12" s="275" t="s">
        <v>2</v>
      </c>
      <c r="M12" s="275" t="s">
        <v>2</v>
      </c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473"/>
      <c r="Y12" s="473"/>
      <c r="Z12" s="473"/>
      <c r="AA12" s="473"/>
      <c r="AB12" s="269"/>
      <c r="AC12" s="473">
        <f>1000*2</f>
        <v>2000</v>
      </c>
      <c r="AD12" s="473"/>
      <c r="AE12" s="473"/>
      <c r="AF12" s="473"/>
      <c r="AG12" s="473"/>
      <c r="AH12" s="473"/>
      <c r="AI12" s="293"/>
      <c r="AJ12" s="293"/>
      <c r="AK12" s="293"/>
      <c r="AL12" s="293"/>
      <c r="AM12" s="293"/>
      <c r="AN12" s="293"/>
      <c r="AO12" s="294"/>
      <c r="AP12" s="295" t="s">
        <v>136</v>
      </c>
      <c r="AQ12" s="294"/>
      <c r="AR12" s="285"/>
      <c r="AS12" s="294"/>
      <c r="AT12" s="295"/>
      <c r="AU12" s="294"/>
      <c r="AV12" s="295"/>
      <c r="AW12" s="294"/>
    </row>
    <row r="13" spans="1:50" s="296" customFormat="1" ht="15.75" customHeight="1" outlineLevel="1">
      <c r="A13" s="274" t="s">
        <v>126</v>
      </c>
      <c r="B13" s="289" t="s">
        <v>362</v>
      </c>
      <c r="C13" s="273" t="s">
        <v>373</v>
      </c>
      <c r="D13" s="290" t="s">
        <v>374</v>
      </c>
      <c r="E13" s="291" t="s">
        <v>375</v>
      </c>
      <c r="F13" s="292" t="s">
        <v>376</v>
      </c>
      <c r="G13" s="275" t="s">
        <v>2</v>
      </c>
      <c r="H13" s="275" t="s">
        <v>2</v>
      </c>
      <c r="I13" s="275" t="s">
        <v>2</v>
      </c>
      <c r="J13" s="275" t="s">
        <v>2</v>
      </c>
      <c r="K13" s="275" t="s">
        <v>2</v>
      </c>
      <c r="L13" s="275" t="s">
        <v>2</v>
      </c>
      <c r="M13" s="275" t="s">
        <v>2</v>
      </c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473"/>
      <c r="Y13" s="473"/>
      <c r="Z13" s="473"/>
      <c r="AA13" s="473"/>
      <c r="AB13" s="269"/>
      <c r="AC13" s="473">
        <f>1100*56</f>
        <v>61600</v>
      </c>
      <c r="AD13" s="473"/>
      <c r="AE13" s="473"/>
      <c r="AF13" s="473"/>
      <c r="AG13" s="473"/>
      <c r="AH13" s="473"/>
      <c r="AI13" s="293"/>
      <c r="AJ13" s="293"/>
      <c r="AK13" s="293"/>
      <c r="AL13" s="293"/>
      <c r="AM13" s="293"/>
      <c r="AN13" s="293"/>
      <c r="AO13" s="294"/>
      <c r="AP13" s="295" t="s">
        <v>136</v>
      </c>
      <c r="AQ13" s="294"/>
      <c r="AR13" s="295"/>
      <c r="AS13" s="294"/>
      <c r="AT13" s="295"/>
      <c r="AU13" s="294"/>
      <c r="AV13" s="295"/>
      <c r="AW13" s="294"/>
    </row>
    <row r="14" spans="1:50" s="296" customFormat="1" ht="15.75" customHeight="1" outlineLevel="1">
      <c r="A14" s="274" t="s">
        <v>126</v>
      </c>
      <c r="B14" s="289" t="s">
        <v>362</v>
      </c>
      <c r="C14" s="273" t="s">
        <v>377</v>
      </c>
      <c r="D14" s="290" t="s">
        <v>378</v>
      </c>
      <c r="E14" s="291" t="s">
        <v>375</v>
      </c>
      <c r="F14" s="292" t="s">
        <v>379</v>
      </c>
      <c r="G14" s="275" t="s">
        <v>2</v>
      </c>
      <c r="H14" s="275" t="s">
        <v>2</v>
      </c>
      <c r="I14" s="275" t="s">
        <v>2</v>
      </c>
      <c r="J14" s="275" t="s">
        <v>2</v>
      </c>
      <c r="K14" s="275" t="s">
        <v>2</v>
      </c>
      <c r="L14" s="275" t="s">
        <v>2</v>
      </c>
      <c r="M14" s="275" t="s">
        <v>2</v>
      </c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473"/>
      <c r="Y14" s="473"/>
      <c r="Z14" s="473"/>
      <c r="AA14" s="473"/>
      <c r="AB14" s="269"/>
      <c r="AC14" s="473">
        <f>1200*42</f>
        <v>50400</v>
      </c>
      <c r="AD14" s="473"/>
      <c r="AE14" s="473"/>
      <c r="AF14" s="473"/>
      <c r="AG14" s="473"/>
      <c r="AH14" s="473"/>
      <c r="AI14" s="293"/>
      <c r="AJ14" s="293"/>
      <c r="AK14" s="293"/>
      <c r="AL14" s="293"/>
      <c r="AM14" s="293"/>
      <c r="AN14" s="293"/>
      <c r="AO14" s="294"/>
      <c r="AP14" s="295" t="s">
        <v>136</v>
      </c>
      <c r="AQ14" s="294"/>
      <c r="AR14" s="295"/>
      <c r="AS14" s="294"/>
      <c r="AT14" s="295"/>
      <c r="AU14" s="294"/>
      <c r="AV14" s="295"/>
      <c r="AW14" s="294"/>
    </row>
    <row r="15" spans="1:50" s="296" customFormat="1" ht="15.75" customHeight="1" outlineLevel="1">
      <c r="A15" s="274" t="s">
        <v>126</v>
      </c>
      <c r="B15" s="289" t="s">
        <v>362</v>
      </c>
      <c r="C15" s="273" t="s">
        <v>631</v>
      </c>
      <c r="D15" s="290" t="s">
        <v>632</v>
      </c>
      <c r="E15" s="291"/>
      <c r="F15" s="292" t="s">
        <v>633</v>
      </c>
      <c r="G15" s="275"/>
      <c r="H15" s="275"/>
      <c r="I15" s="275"/>
      <c r="J15" s="275"/>
      <c r="K15" s="275"/>
      <c r="L15" s="275"/>
      <c r="M15" s="275"/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397"/>
      <c r="Y15" s="397"/>
      <c r="Z15" s="397"/>
      <c r="AA15" s="397"/>
      <c r="AB15" s="269"/>
      <c r="AC15" s="397"/>
      <c r="AD15" s="397"/>
      <c r="AE15" s="397">
        <v>200</v>
      </c>
      <c r="AF15" s="397"/>
      <c r="AG15" s="397"/>
      <c r="AH15" s="397"/>
      <c r="AI15" s="293"/>
      <c r="AJ15" s="293"/>
      <c r="AK15" s="293"/>
      <c r="AL15" s="293"/>
      <c r="AM15" s="293"/>
      <c r="AN15" s="293"/>
      <c r="AO15" s="294"/>
      <c r="AP15" s="295" t="s">
        <v>136</v>
      </c>
      <c r="AQ15" s="294"/>
      <c r="AR15" s="295"/>
      <c r="AS15" s="294"/>
      <c r="AT15" s="295"/>
      <c r="AU15" s="294"/>
      <c r="AV15" s="295"/>
      <c r="AW15" s="294"/>
    </row>
    <row r="16" spans="1:50" s="297" customFormat="1" ht="15.75" customHeight="1">
      <c r="B16" s="298"/>
      <c r="C16" s="298"/>
      <c r="D16" s="298"/>
      <c r="E16" s="299"/>
      <c r="F16" s="300"/>
      <c r="G16" s="301"/>
      <c r="H16" s="30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K16" s="295"/>
      <c r="AL16" s="295"/>
      <c r="AM16" s="295"/>
      <c r="AN16" s="295"/>
      <c r="AO16" s="295"/>
      <c r="AP16" s="295"/>
      <c r="AQ16" s="295"/>
      <c r="AR16" s="295"/>
      <c r="AS16" s="295"/>
    </row>
    <row r="17" spans="1:50" s="297" customFormat="1" ht="15.75" customHeight="1">
      <c r="A17" s="274" t="s">
        <v>141</v>
      </c>
      <c r="B17" s="304"/>
      <c r="C17" s="304"/>
      <c r="D17" s="304"/>
      <c r="E17" s="299"/>
      <c r="F17" s="300"/>
      <c r="G17" s="296"/>
      <c r="H17" s="305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K17" s="307"/>
      <c r="AL17" s="307"/>
      <c r="AM17" s="307"/>
      <c r="AN17" s="307"/>
      <c r="AO17" s="307"/>
      <c r="AP17" s="307"/>
      <c r="AQ17" s="307"/>
      <c r="AR17" s="307"/>
      <c r="AS17" s="307"/>
    </row>
    <row r="18" spans="1:50" s="271" customFormat="1" ht="15.75" customHeight="1" outlineLevel="1">
      <c r="B18" s="270" t="s">
        <v>380</v>
      </c>
      <c r="C18" s="270"/>
    </row>
    <row r="19" spans="1:50" s="271" customFormat="1" ht="15.75" customHeight="1" outlineLevel="1">
      <c r="B19" s="270" t="s">
        <v>360</v>
      </c>
      <c r="C19" s="270"/>
    </row>
    <row r="20" spans="1:50" s="271" customFormat="1" ht="15.75" customHeight="1" outlineLevel="1">
      <c r="B20" s="279" t="s">
        <v>140</v>
      </c>
      <c r="C20" s="279"/>
      <c r="D20" s="304"/>
      <c r="E20" s="299"/>
      <c r="F20" s="304"/>
      <c r="H20" s="308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K20" s="307"/>
      <c r="AL20" s="307"/>
      <c r="AM20" s="307"/>
      <c r="AN20" s="307"/>
      <c r="AO20" s="307"/>
      <c r="AP20" s="307"/>
      <c r="AQ20" s="307"/>
      <c r="AR20" s="307"/>
      <c r="AS20" s="307"/>
    </row>
    <row r="21" spans="1:50" s="304" customFormat="1" ht="15.75" customHeight="1" outlineLevel="1">
      <c r="B21" s="279" t="s">
        <v>68</v>
      </c>
      <c r="C21" s="279"/>
    </row>
    <row r="22" spans="1:50" s="304" customFormat="1" ht="15.75" customHeight="1" outlineLevel="1">
      <c r="B22" s="279" t="s">
        <v>399</v>
      </c>
      <c r="C22" s="279"/>
    </row>
    <row r="23" spans="1:50" s="304" customFormat="1" ht="15.75" customHeight="1" outlineLevel="1">
      <c r="B23" s="279" t="s">
        <v>381</v>
      </c>
      <c r="C23" s="279"/>
    </row>
    <row r="24" spans="1:50">
      <c r="C24" s="182"/>
      <c r="D24" s="288"/>
      <c r="E24" s="183"/>
      <c r="F24" s="161"/>
      <c r="G24" s="184"/>
      <c r="Y24" s="185"/>
      <c r="Z24" s="185"/>
      <c r="AA24" s="185"/>
      <c r="AB24" s="185"/>
      <c r="AC24" s="166"/>
      <c r="AD24" s="166"/>
      <c r="AE24" s="166"/>
      <c r="AF24" s="166"/>
      <c r="AJ24" s="161"/>
      <c r="AK24" s="162"/>
      <c r="AL24" s="162"/>
      <c r="AM24" s="162"/>
      <c r="AN24" s="162"/>
      <c r="AT24" s="161"/>
      <c r="AU24" s="161"/>
      <c r="AV24" s="161"/>
      <c r="AW24" s="161"/>
    </row>
    <row r="25" spans="1:50">
      <c r="C25" s="182"/>
      <c r="D25" s="288"/>
      <c r="E25" s="183"/>
      <c r="F25" s="161"/>
      <c r="G25" s="184"/>
      <c r="Y25" s="185"/>
      <c r="Z25" s="185"/>
      <c r="AA25" s="185"/>
      <c r="AB25" s="185"/>
      <c r="AC25" s="166"/>
      <c r="AD25" s="166"/>
      <c r="AE25" s="166"/>
      <c r="AF25" s="166"/>
      <c r="AJ25" s="161"/>
      <c r="AK25" s="162"/>
      <c r="AL25" s="162"/>
      <c r="AM25" s="162"/>
      <c r="AN25" s="162"/>
      <c r="AT25" s="161"/>
      <c r="AU25" s="161"/>
      <c r="AV25" s="161"/>
      <c r="AW25" s="161"/>
    </row>
    <row r="26" spans="1:50" s="276" customFormat="1">
      <c r="A26" s="277"/>
      <c r="B26" s="277"/>
      <c r="C26" s="277"/>
      <c r="D26" s="330"/>
      <c r="E26" s="331"/>
      <c r="G26" s="332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333"/>
      <c r="AE26" s="333"/>
      <c r="AF26" s="333"/>
      <c r="AG26" s="333"/>
      <c r="AH26" s="334"/>
      <c r="AI26" s="334"/>
      <c r="AJ26" s="334"/>
      <c r="AK26" s="334"/>
      <c r="AL26" s="334"/>
      <c r="AM26" s="334"/>
      <c r="AN26" s="334"/>
      <c r="AP26" s="128"/>
      <c r="AQ26" s="128"/>
      <c r="AR26" s="128"/>
      <c r="AS26" s="128"/>
      <c r="AT26" s="128"/>
      <c r="AU26" s="128"/>
      <c r="AV26" s="128"/>
      <c r="AW26" s="128"/>
      <c r="AX26" s="128"/>
    </row>
  </sheetData>
  <mergeCells count="18">
    <mergeCell ref="X13:AA13"/>
    <mergeCell ref="AC13:AH13"/>
    <mergeCell ref="X14:AA14"/>
    <mergeCell ref="AC14:AH14"/>
    <mergeCell ref="G4:M4"/>
    <mergeCell ref="X12:AA12"/>
    <mergeCell ref="AC12:AH12"/>
    <mergeCell ref="AO4:AW4"/>
    <mergeCell ref="N5:AB5"/>
    <mergeCell ref="AC5:AH5"/>
    <mergeCell ref="AC6:AH6"/>
    <mergeCell ref="X11:AA11"/>
    <mergeCell ref="AC11:AH11"/>
    <mergeCell ref="AC7:AH7"/>
    <mergeCell ref="X9:AA9"/>
    <mergeCell ref="AC9:AH9"/>
    <mergeCell ref="X10:AA10"/>
    <mergeCell ref="AC10:AH10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40C61-EE1C-42C5-A95A-97386648F439}">
  <sheetPr>
    <pageSetUpPr fitToPage="1"/>
  </sheetPr>
  <dimension ref="A1:AX28"/>
  <sheetViews>
    <sheetView showGridLines="0" topLeftCell="K1" zoomScale="70" zoomScaleNormal="70" workbookViewId="0">
      <pane ySplit="5" topLeftCell="A6" activePane="bottomLeft" state="frozen"/>
      <selection activeCell="C1" sqref="C1"/>
      <selection pane="bottomLeft" activeCell="Y20" sqref="Y20"/>
    </sheetView>
  </sheetViews>
  <sheetFormatPr defaultColWidth="9.140625" defaultRowHeight="18" outlineLevelRow="1" outlineLevelCol="1"/>
  <cols>
    <col min="1" max="1" width="9.7109375" style="182" customWidth="1"/>
    <col min="2" max="2" width="20.85546875" style="182" customWidth="1"/>
    <col min="3" max="3" width="31.140625" style="288" customWidth="1"/>
    <col min="4" max="4" width="41.85546875" style="183" customWidth="1" outlineLevel="1"/>
    <col min="5" max="5" width="36.140625" style="161" customWidth="1"/>
    <col min="6" max="6" width="39.85546875" style="184" customWidth="1"/>
    <col min="7" max="12" width="4.28515625" style="280" customWidth="1" outlineLevel="1"/>
    <col min="13" max="13" width="5.28515625" style="280" customWidth="1" outlineLevel="1"/>
    <col min="14" max="17" width="13.85546875" style="280" customWidth="1" outlineLevel="1"/>
    <col min="18" max="18" width="12.85546875" style="280" customWidth="1" outlineLevel="1"/>
    <col min="19" max="22" width="13.85546875" style="280" customWidth="1" outlineLevel="1"/>
    <col min="23" max="23" width="12.85546875" style="280" customWidth="1" outlineLevel="1"/>
    <col min="24" max="27" width="13.85546875" style="280" customWidth="1" outlineLevel="1"/>
    <col min="28" max="28" width="12.85546875" style="280" customWidth="1" outlineLevel="1"/>
    <col min="29" max="29" width="18.85546875" style="185" customWidth="1"/>
    <col min="30" max="30" width="10.7109375" style="185" customWidth="1"/>
    <col min="31" max="31" width="11.140625" style="185" customWidth="1"/>
    <col min="32" max="32" width="10.140625" style="185" customWidth="1"/>
    <col min="33" max="33" width="9.85546875" style="166" customWidth="1"/>
    <col min="34" max="34" width="9.140625" style="166" customWidth="1"/>
    <col min="35" max="36" width="12.28515625" style="166" customWidth="1"/>
    <col min="37" max="37" width="12" style="166" customWidth="1"/>
    <col min="38" max="39" width="10.140625" style="166" customWidth="1"/>
    <col min="40" max="40" width="11" style="161" customWidth="1"/>
    <col min="41" max="49" width="3.5703125" style="162" customWidth="1"/>
    <col min="50" max="50" width="5.42578125" style="161" customWidth="1"/>
    <col min="51" max="16384" width="9.140625" style="161"/>
  </cols>
  <sheetData>
    <row r="1" spans="1:50" s="216" customFormat="1" ht="33.75">
      <c r="A1" s="311" t="s">
        <v>406</v>
      </c>
      <c r="B1" s="263"/>
      <c r="C1" s="264"/>
      <c r="D1" s="265"/>
      <c r="F1" s="312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267"/>
      <c r="AD1" s="267"/>
      <c r="AE1" s="267"/>
      <c r="AF1" s="267"/>
      <c r="AG1" s="268"/>
      <c r="AH1" s="268"/>
      <c r="AI1" s="268"/>
      <c r="AJ1" s="268"/>
      <c r="AK1" s="268"/>
      <c r="AL1" s="268"/>
      <c r="AM1" s="268"/>
      <c r="AO1" s="261"/>
      <c r="AP1" s="261"/>
      <c r="AQ1" s="261"/>
      <c r="AR1" s="261"/>
      <c r="AS1" s="261"/>
      <c r="AT1" s="261"/>
      <c r="AU1" s="261"/>
      <c r="AV1" s="261"/>
      <c r="AW1" s="261"/>
    </row>
    <row r="2" spans="1:50" s="216" customFormat="1" ht="30">
      <c r="A2" s="313" t="s">
        <v>125</v>
      </c>
      <c r="B2" s="263"/>
      <c r="C2" s="264"/>
      <c r="D2" s="314"/>
      <c r="F2" s="31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267"/>
      <c r="AD2" s="267"/>
      <c r="AE2" s="267"/>
      <c r="AF2" s="267"/>
      <c r="AG2" s="268"/>
      <c r="AH2" s="268"/>
      <c r="AI2" s="268"/>
      <c r="AJ2" s="268"/>
      <c r="AK2" s="268"/>
      <c r="AL2" s="268"/>
      <c r="AM2" s="268"/>
      <c r="AO2" s="261"/>
      <c r="AP2" s="261"/>
      <c r="AQ2" s="261"/>
      <c r="AR2" s="261"/>
      <c r="AS2" s="261"/>
      <c r="AT2" s="261"/>
      <c r="AU2" s="261"/>
      <c r="AV2" s="261"/>
      <c r="AW2" s="261"/>
    </row>
    <row r="3" spans="1:50" s="216" customFormat="1" ht="18.75" customHeight="1">
      <c r="A3" s="263"/>
      <c r="B3" s="263"/>
      <c r="C3" s="315"/>
      <c r="D3" s="314"/>
      <c r="F3" s="266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267"/>
      <c r="AD3" s="267"/>
      <c r="AE3" s="267"/>
      <c r="AF3" s="267"/>
      <c r="AG3" s="268"/>
      <c r="AH3" s="268"/>
      <c r="AI3" s="268"/>
      <c r="AJ3" s="268"/>
      <c r="AK3" s="268"/>
      <c r="AL3" s="268"/>
      <c r="AM3" s="268"/>
      <c r="AO3" s="261"/>
      <c r="AP3" s="261"/>
      <c r="AQ3" s="261"/>
      <c r="AR3" s="261"/>
      <c r="AS3" s="261"/>
      <c r="AT3" s="261"/>
      <c r="AU3" s="261"/>
      <c r="AV3" s="261"/>
      <c r="AW3" s="261"/>
    </row>
    <row r="4" spans="1:50" s="316" customFormat="1" ht="35.25" customHeight="1">
      <c r="F4" s="310"/>
      <c r="G4" s="547" t="s">
        <v>1</v>
      </c>
      <c r="H4" s="548"/>
      <c r="I4" s="548"/>
      <c r="J4" s="548"/>
      <c r="K4" s="548"/>
      <c r="L4" s="548"/>
      <c r="M4" s="549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8"/>
      <c r="AD4" s="319"/>
      <c r="AE4" s="319"/>
      <c r="AF4" s="319"/>
      <c r="AG4" s="320"/>
      <c r="AH4" s="320"/>
      <c r="AI4" s="320"/>
      <c r="AJ4" s="320"/>
      <c r="AK4" s="320"/>
      <c r="AL4" s="320"/>
      <c r="AM4" s="320"/>
      <c r="AN4" s="321"/>
      <c r="AO4" s="538" t="s">
        <v>46</v>
      </c>
      <c r="AP4" s="539"/>
      <c r="AQ4" s="539"/>
      <c r="AR4" s="539"/>
      <c r="AS4" s="539"/>
      <c r="AT4" s="539"/>
      <c r="AU4" s="539"/>
      <c r="AV4" s="539"/>
      <c r="AW4" s="540"/>
    </row>
    <row r="5" spans="1:50" s="329" customFormat="1" ht="77.25" customHeight="1">
      <c r="A5" s="322" t="s">
        <v>38</v>
      </c>
      <c r="B5" s="322" t="s">
        <v>37</v>
      </c>
      <c r="C5" s="322" t="s">
        <v>47</v>
      </c>
      <c r="D5" s="322"/>
      <c r="E5" s="322" t="s">
        <v>15</v>
      </c>
      <c r="F5" s="323" t="s">
        <v>0</v>
      </c>
      <c r="G5" s="324" t="s">
        <v>39</v>
      </c>
      <c r="H5" s="324" t="s">
        <v>40</v>
      </c>
      <c r="I5" s="324" t="s">
        <v>41</v>
      </c>
      <c r="J5" s="324" t="s">
        <v>42</v>
      </c>
      <c r="K5" s="324" t="s">
        <v>43</v>
      </c>
      <c r="L5" s="324" t="s">
        <v>44</v>
      </c>
      <c r="M5" s="324" t="s">
        <v>45</v>
      </c>
      <c r="N5" s="541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1" t="s">
        <v>48</v>
      </c>
      <c r="AD5" s="542"/>
      <c r="AE5" s="542"/>
      <c r="AF5" s="542"/>
      <c r="AG5" s="542"/>
      <c r="AH5" s="543"/>
      <c r="AI5" s="325"/>
      <c r="AJ5" s="325"/>
      <c r="AK5" s="325"/>
      <c r="AL5" s="326"/>
      <c r="AM5" s="325"/>
      <c r="AN5" s="327"/>
      <c r="AO5" s="24" t="s">
        <v>20</v>
      </c>
      <c r="AP5" s="328" t="s">
        <v>21</v>
      </c>
      <c r="AQ5" s="24" t="s">
        <v>22</v>
      </c>
      <c r="AR5" s="328" t="s">
        <v>23</v>
      </c>
      <c r="AS5" s="24" t="s">
        <v>24</v>
      </c>
      <c r="AT5" s="328" t="s">
        <v>25</v>
      </c>
      <c r="AU5" s="24" t="s">
        <v>26</v>
      </c>
      <c r="AV5" s="328" t="s">
        <v>27</v>
      </c>
      <c r="AW5" s="24" t="s">
        <v>28</v>
      </c>
      <c r="AX5" s="295"/>
    </row>
    <row r="6" spans="1:50" s="276" customFormat="1">
      <c r="A6" s="277"/>
      <c r="B6" s="123"/>
      <c r="C6" s="131"/>
      <c r="D6" s="124"/>
      <c r="E6" s="121"/>
      <c r="F6" s="125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536" t="s">
        <v>134</v>
      </c>
      <c r="AD6" s="537"/>
      <c r="AE6" s="537"/>
      <c r="AF6" s="537"/>
      <c r="AG6" s="537"/>
      <c r="AH6" s="537"/>
      <c r="AI6" s="120"/>
      <c r="AJ6" s="120"/>
      <c r="AK6" s="120"/>
      <c r="AL6" s="120"/>
      <c r="AM6" s="120"/>
      <c r="AO6" s="284"/>
      <c r="AP6" s="285"/>
      <c r="AQ6" s="284"/>
      <c r="AR6" s="285"/>
      <c r="AS6" s="284"/>
      <c r="AT6" s="285"/>
      <c r="AU6" s="284"/>
      <c r="AV6" s="285"/>
      <c r="AW6" s="284"/>
    </row>
    <row r="7" spans="1:50" s="276" customFormat="1">
      <c r="A7" s="277"/>
      <c r="B7" s="123"/>
      <c r="C7" s="131"/>
      <c r="D7" s="124"/>
      <c r="E7" s="121"/>
      <c r="F7" s="125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523" t="s">
        <v>134</v>
      </c>
      <c r="AD7" s="524"/>
      <c r="AE7" s="524"/>
      <c r="AF7" s="524"/>
      <c r="AG7" s="524"/>
      <c r="AH7" s="524"/>
      <c r="AI7" s="120"/>
      <c r="AJ7" s="120"/>
      <c r="AK7" s="120"/>
      <c r="AL7" s="120"/>
      <c r="AM7" s="120"/>
      <c r="AO7" s="284"/>
      <c r="AP7" s="285"/>
      <c r="AQ7" s="284"/>
      <c r="AR7" s="285"/>
      <c r="AS7" s="284"/>
      <c r="AT7" s="285"/>
      <c r="AU7" s="284"/>
      <c r="AV7" s="285"/>
      <c r="AW7" s="284"/>
    </row>
    <row r="8" spans="1:50" s="276" customFormat="1" ht="15.75" customHeight="1">
      <c r="A8" s="309" t="s">
        <v>126</v>
      </c>
      <c r="B8" s="281"/>
      <c r="C8" s="281"/>
      <c r="D8" s="310" t="s">
        <v>14</v>
      </c>
      <c r="G8" s="282"/>
      <c r="H8" s="287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464"/>
      <c r="X8" s="464"/>
      <c r="Y8" s="465"/>
      <c r="Z8" s="465"/>
      <c r="AA8" s="465"/>
      <c r="AC8" s="528" t="s">
        <v>407</v>
      </c>
      <c r="AD8" s="529"/>
      <c r="AE8" s="529"/>
      <c r="AF8" s="529"/>
      <c r="AG8" s="529"/>
      <c r="AH8" s="545"/>
      <c r="AO8" s="284"/>
      <c r="AP8" s="285"/>
      <c r="AQ8" s="284"/>
      <c r="AR8" s="285"/>
      <c r="AS8" s="284"/>
      <c r="AT8" s="285"/>
      <c r="AU8" s="284"/>
      <c r="AV8" s="285"/>
      <c r="AW8" s="284"/>
    </row>
    <row r="9" spans="1:50" s="276" customFormat="1" ht="15.75" customHeight="1">
      <c r="A9" s="286"/>
      <c r="B9" s="281"/>
      <c r="C9" s="281"/>
      <c r="D9" s="288"/>
      <c r="E9" s="283"/>
      <c r="G9" s="282"/>
      <c r="H9" s="287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464"/>
      <c r="X9" s="464"/>
      <c r="Y9" s="465"/>
      <c r="Z9" s="465"/>
      <c r="AA9" s="465"/>
      <c r="AO9" s="284"/>
      <c r="AP9" s="285"/>
      <c r="AQ9" s="284"/>
      <c r="AR9" s="285"/>
      <c r="AS9" s="284"/>
      <c r="AT9" s="285"/>
      <c r="AU9" s="284"/>
      <c r="AV9" s="285"/>
      <c r="AW9" s="284"/>
    </row>
    <row r="10" spans="1:50" s="296" customFormat="1" ht="15.75" customHeight="1" outlineLevel="1">
      <c r="A10" s="274" t="s">
        <v>126</v>
      </c>
      <c r="B10" s="289" t="s">
        <v>362</v>
      </c>
      <c r="C10" s="273" t="s">
        <v>363</v>
      </c>
      <c r="D10" s="290" t="s">
        <v>364</v>
      </c>
      <c r="E10" s="291" t="s">
        <v>365</v>
      </c>
      <c r="F10" s="292" t="s">
        <v>366</v>
      </c>
      <c r="G10" s="275" t="s">
        <v>2</v>
      </c>
      <c r="H10" s="275" t="s">
        <v>2</v>
      </c>
      <c r="I10" s="275" t="s">
        <v>2</v>
      </c>
      <c r="J10" s="275" t="s">
        <v>2</v>
      </c>
      <c r="K10" s="275" t="s">
        <v>2</v>
      </c>
      <c r="L10" s="275" t="s">
        <v>2</v>
      </c>
      <c r="M10" s="275" t="s">
        <v>2</v>
      </c>
      <c r="N10" s="275"/>
      <c r="O10" s="275"/>
      <c r="P10" s="275"/>
      <c r="Q10" s="275"/>
      <c r="R10" s="275"/>
      <c r="S10" s="275"/>
      <c r="T10" s="275"/>
      <c r="U10" s="275"/>
      <c r="V10" s="275"/>
      <c r="W10" s="466"/>
      <c r="X10" s="546"/>
      <c r="Y10" s="546"/>
      <c r="Z10" s="546"/>
      <c r="AA10" s="546"/>
      <c r="AB10" s="269"/>
      <c r="AC10" s="473">
        <f>1600*1.1*2</f>
        <v>3520.0000000000005</v>
      </c>
      <c r="AD10" s="473"/>
      <c r="AE10" s="473"/>
      <c r="AF10" s="473"/>
      <c r="AG10" s="473"/>
      <c r="AH10" s="473"/>
      <c r="AI10" s="397"/>
      <c r="AJ10" s="397"/>
      <c r="AK10" s="397"/>
      <c r="AL10" s="397"/>
      <c r="AM10" s="397"/>
      <c r="AN10" s="293"/>
      <c r="AO10" s="294"/>
      <c r="AP10" s="295" t="s">
        <v>136</v>
      </c>
      <c r="AQ10" s="284"/>
      <c r="AR10" s="285"/>
      <c r="AS10" s="284"/>
      <c r="AT10" s="295"/>
      <c r="AU10" s="294"/>
      <c r="AV10" s="295"/>
      <c r="AW10" s="284"/>
    </row>
    <row r="11" spans="1:50" s="296" customFormat="1" ht="15.75" customHeight="1" outlineLevel="1">
      <c r="A11" s="274" t="s">
        <v>126</v>
      </c>
      <c r="B11" s="289" t="s">
        <v>362</v>
      </c>
      <c r="C11" s="273" t="s">
        <v>367</v>
      </c>
      <c r="D11" s="290" t="s">
        <v>364</v>
      </c>
      <c r="E11" s="291" t="s">
        <v>368</v>
      </c>
      <c r="F11" s="292" t="s">
        <v>369</v>
      </c>
      <c r="G11" s="275" t="s">
        <v>2</v>
      </c>
      <c r="H11" s="275" t="s">
        <v>2</v>
      </c>
      <c r="I11" s="275" t="s">
        <v>2</v>
      </c>
      <c r="J11" s="275" t="s">
        <v>2</v>
      </c>
      <c r="K11" s="275" t="s">
        <v>2</v>
      </c>
      <c r="L11" s="275" t="s">
        <v>2</v>
      </c>
      <c r="M11" s="275" t="s">
        <v>2</v>
      </c>
      <c r="N11" s="275"/>
      <c r="O11" s="275"/>
      <c r="P11" s="275"/>
      <c r="Q11" s="275"/>
      <c r="R11" s="275"/>
      <c r="S11" s="275"/>
      <c r="T11" s="275"/>
      <c r="U11" s="275"/>
      <c r="V11" s="275"/>
      <c r="W11" s="466"/>
      <c r="X11" s="546"/>
      <c r="Y11" s="546"/>
      <c r="Z11" s="546"/>
      <c r="AA11" s="546"/>
      <c r="AB11" s="269"/>
      <c r="AC11" s="473">
        <f>1100*1.1*2</f>
        <v>2420</v>
      </c>
      <c r="AD11" s="473"/>
      <c r="AE11" s="473"/>
      <c r="AF11" s="473"/>
      <c r="AG11" s="473"/>
      <c r="AH11" s="473"/>
      <c r="AI11" s="293"/>
      <c r="AJ11" s="293"/>
      <c r="AK11" s="293"/>
      <c r="AL11" s="293"/>
      <c r="AM11" s="293"/>
      <c r="AN11" s="293"/>
      <c r="AO11" s="294"/>
      <c r="AP11" s="295" t="s">
        <v>136</v>
      </c>
      <c r="AQ11" s="284"/>
      <c r="AR11" s="285"/>
      <c r="AS11" s="284"/>
      <c r="AT11" s="295"/>
      <c r="AU11" s="294"/>
      <c r="AV11" s="295"/>
      <c r="AW11" s="294"/>
    </row>
    <row r="12" spans="1:50" s="296" customFormat="1" ht="15.75" customHeight="1" outlineLevel="1">
      <c r="A12" s="274" t="s">
        <v>126</v>
      </c>
      <c r="B12" s="289" t="s">
        <v>362</v>
      </c>
      <c r="C12" s="273" t="s">
        <v>370</v>
      </c>
      <c r="D12" s="290" t="s">
        <v>371</v>
      </c>
      <c r="E12" s="291" t="s">
        <v>365</v>
      </c>
      <c r="F12" s="292" t="s">
        <v>366</v>
      </c>
      <c r="G12" s="275" t="s">
        <v>2</v>
      </c>
      <c r="H12" s="275" t="s">
        <v>2</v>
      </c>
      <c r="I12" s="275" t="s">
        <v>2</v>
      </c>
      <c r="J12" s="275" t="s">
        <v>2</v>
      </c>
      <c r="K12" s="275" t="s">
        <v>2</v>
      </c>
      <c r="L12" s="275" t="s">
        <v>2</v>
      </c>
      <c r="M12" s="275" t="s">
        <v>2</v>
      </c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473"/>
      <c r="Y12" s="473"/>
      <c r="Z12" s="473"/>
      <c r="AA12" s="473"/>
      <c r="AB12" s="269"/>
      <c r="AC12" s="473">
        <f>1400*1.1*2</f>
        <v>3080.0000000000005</v>
      </c>
      <c r="AD12" s="473"/>
      <c r="AE12" s="473"/>
      <c r="AF12" s="473"/>
      <c r="AG12" s="473"/>
      <c r="AH12" s="473"/>
      <c r="AI12" s="293"/>
      <c r="AJ12" s="293"/>
      <c r="AK12" s="293"/>
      <c r="AL12" s="293"/>
      <c r="AM12" s="293"/>
      <c r="AN12" s="293"/>
      <c r="AO12" s="294"/>
      <c r="AP12" s="295" t="s">
        <v>136</v>
      </c>
      <c r="AQ12" s="294"/>
      <c r="AR12" s="285"/>
      <c r="AS12" s="284"/>
      <c r="AT12" s="295"/>
      <c r="AU12" s="294"/>
      <c r="AV12" s="295"/>
      <c r="AW12" s="294"/>
    </row>
    <row r="13" spans="1:50" s="296" customFormat="1" ht="15.75" customHeight="1" outlineLevel="1">
      <c r="A13" s="274" t="s">
        <v>126</v>
      </c>
      <c r="B13" s="289" t="s">
        <v>362</v>
      </c>
      <c r="C13" s="273" t="s">
        <v>372</v>
      </c>
      <c r="D13" s="290" t="s">
        <v>371</v>
      </c>
      <c r="E13" s="291" t="s">
        <v>368</v>
      </c>
      <c r="F13" s="292" t="s">
        <v>369</v>
      </c>
      <c r="G13" s="275" t="s">
        <v>2</v>
      </c>
      <c r="H13" s="275" t="s">
        <v>2</v>
      </c>
      <c r="I13" s="275" t="s">
        <v>2</v>
      </c>
      <c r="J13" s="275" t="s">
        <v>2</v>
      </c>
      <c r="K13" s="275" t="s">
        <v>2</v>
      </c>
      <c r="L13" s="275" t="s">
        <v>2</v>
      </c>
      <c r="M13" s="275" t="s">
        <v>2</v>
      </c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473"/>
      <c r="Y13" s="473"/>
      <c r="Z13" s="473"/>
      <c r="AA13" s="473"/>
      <c r="AB13" s="269"/>
      <c r="AC13" s="473">
        <f>1000*1.1*2</f>
        <v>2200</v>
      </c>
      <c r="AD13" s="473"/>
      <c r="AE13" s="473"/>
      <c r="AF13" s="473"/>
      <c r="AG13" s="473"/>
      <c r="AH13" s="473"/>
      <c r="AI13" s="293"/>
      <c r="AJ13" s="293"/>
      <c r="AK13" s="293"/>
      <c r="AL13" s="293"/>
      <c r="AM13" s="293"/>
      <c r="AN13" s="293"/>
      <c r="AO13" s="294"/>
      <c r="AP13" s="295" t="s">
        <v>136</v>
      </c>
      <c r="AQ13" s="294"/>
      <c r="AR13" s="285"/>
      <c r="AS13" s="294"/>
      <c r="AT13" s="295"/>
      <c r="AU13" s="294"/>
      <c r="AV13" s="295"/>
      <c r="AW13" s="294"/>
    </row>
    <row r="14" spans="1:50" s="296" customFormat="1" ht="15.75" customHeight="1" outlineLevel="1">
      <c r="A14" s="274" t="s">
        <v>126</v>
      </c>
      <c r="B14" s="289" t="s">
        <v>362</v>
      </c>
      <c r="C14" s="273" t="s">
        <v>373</v>
      </c>
      <c r="D14" s="290" t="s">
        <v>374</v>
      </c>
      <c r="E14" s="291" t="s">
        <v>375</v>
      </c>
      <c r="F14" s="292" t="s">
        <v>376</v>
      </c>
      <c r="G14" s="275" t="s">
        <v>2</v>
      </c>
      <c r="H14" s="275" t="s">
        <v>2</v>
      </c>
      <c r="I14" s="275" t="s">
        <v>2</v>
      </c>
      <c r="J14" s="275" t="s">
        <v>2</v>
      </c>
      <c r="K14" s="275" t="s">
        <v>2</v>
      </c>
      <c r="L14" s="275" t="s">
        <v>2</v>
      </c>
      <c r="M14" s="275" t="s">
        <v>2</v>
      </c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473"/>
      <c r="Y14" s="473"/>
      <c r="Z14" s="473"/>
      <c r="AA14" s="473"/>
      <c r="AB14" s="269"/>
      <c r="AC14" s="473">
        <f>(1100*56)*1.1</f>
        <v>67760</v>
      </c>
      <c r="AD14" s="473"/>
      <c r="AE14" s="473"/>
      <c r="AF14" s="473"/>
      <c r="AG14" s="473"/>
      <c r="AH14" s="473"/>
      <c r="AI14" s="293"/>
      <c r="AJ14" s="293"/>
      <c r="AK14" s="293"/>
      <c r="AL14" s="293"/>
      <c r="AM14" s="293"/>
      <c r="AN14" s="293"/>
      <c r="AO14" s="294"/>
      <c r="AP14" s="295" t="s">
        <v>136</v>
      </c>
      <c r="AQ14" s="294"/>
      <c r="AR14" s="295"/>
      <c r="AS14" s="294"/>
      <c r="AT14" s="295"/>
      <c r="AU14" s="294"/>
      <c r="AV14" s="295"/>
      <c r="AW14" s="294"/>
    </row>
    <row r="15" spans="1:50" s="296" customFormat="1" ht="15.75" customHeight="1" outlineLevel="1">
      <c r="A15" s="274" t="s">
        <v>126</v>
      </c>
      <c r="B15" s="289" t="s">
        <v>362</v>
      </c>
      <c r="C15" s="273" t="s">
        <v>377</v>
      </c>
      <c r="D15" s="290" t="s">
        <v>378</v>
      </c>
      <c r="E15" s="291" t="s">
        <v>375</v>
      </c>
      <c r="F15" s="292" t="s">
        <v>379</v>
      </c>
      <c r="G15" s="275" t="s">
        <v>2</v>
      </c>
      <c r="H15" s="275" t="s">
        <v>2</v>
      </c>
      <c r="I15" s="275" t="s">
        <v>2</v>
      </c>
      <c r="J15" s="275" t="s">
        <v>2</v>
      </c>
      <c r="K15" s="275" t="s">
        <v>2</v>
      </c>
      <c r="L15" s="275" t="s">
        <v>2</v>
      </c>
      <c r="M15" s="275" t="s">
        <v>2</v>
      </c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473"/>
      <c r="Y15" s="473"/>
      <c r="Z15" s="473"/>
      <c r="AA15" s="473"/>
      <c r="AB15" s="269"/>
      <c r="AC15" s="473">
        <f>(1200*42)*1.1</f>
        <v>55440.000000000007</v>
      </c>
      <c r="AD15" s="473"/>
      <c r="AE15" s="473"/>
      <c r="AF15" s="473"/>
      <c r="AG15" s="473"/>
      <c r="AH15" s="473"/>
      <c r="AI15" s="293"/>
      <c r="AJ15" s="293"/>
      <c r="AK15" s="293"/>
      <c r="AL15" s="293"/>
      <c r="AM15" s="293"/>
      <c r="AN15" s="293"/>
      <c r="AO15" s="294"/>
      <c r="AP15" s="295" t="s">
        <v>136</v>
      </c>
      <c r="AQ15" s="294"/>
      <c r="AR15" s="295"/>
      <c r="AS15" s="294"/>
      <c r="AT15" s="295"/>
      <c r="AU15" s="294"/>
      <c r="AV15" s="295"/>
      <c r="AW15" s="294"/>
    </row>
    <row r="16" spans="1:50" s="296" customFormat="1" ht="15.75" customHeight="1" outlineLevel="1">
      <c r="A16" s="274" t="s">
        <v>126</v>
      </c>
      <c r="B16" s="289" t="s">
        <v>362</v>
      </c>
      <c r="C16" s="273" t="s">
        <v>631</v>
      </c>
      <c r="D16" s="290" t="s">
        <v>632</v>
      </c>
      <c r="E16" s="291"/>
      <c r="F16" s="292" t="s">
        <v>633</v>
      </c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397"/>
      <c r="Y16" s="397"/>
      <c r="Z16" s="397"/>
      <c r="AA16" s="397"/>
      <c r="AB16" s="269"/>
      <c r="AC16" s="397"/>
      <c r="AD16" s="397"/>
      <c r="AE16" s="397">
        <v>220</v>
      </c>
      <c r="AF16" s="397"/>
      <c r="AG16" s="397"/>
      <c r="AH16" s="397"/>
      <c r="AI16" s="293"/>
      <c r="AJ16" s="293"/>
      <c r="AK16" s="293"/>
      <c r="AL16" s="293"/>
      <c r="AM16" s="293"/>
      <c r="AN16" s="293"/>
      <c r="AO16" s="294"/>
      <c r="AP16" s="295" t="s">
        <v>136</v>
      </c>
      <c r="AQ16" s="294"/>
      <c r="AR16" s="295"/>
      <c r="AS16" s="294"/>
      <c r="AT16" s="295"/>
      <c r="AU16" s="294"/>
      <c r="AV16" s="295"/>
      <c r="AW16" s="294"/>
    </row>
    <row r="17" spans="1:50" s="297" customFormat="1" ht="15.75" customHeight="1">
      <c r="B17" s="298"/>
      <c r="C17" s="298"/>
      <c r="D17" s="298"/>
      <c r="E17" s="299"/>
      <c r="F17" s="300"/>
      <c r="G17" s="301"/>
      <c r="H17" s="30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K17" s="295"/>
      <c r="AL17" s="295"/>
      <c r="AM17" s="295"/>
      <c r="AN17" s="295"/>
      <c r="AO17" s="295"/>
      <c r="AP17" s="295"/>
      <c r="AQ17" s="295"/>
      <c r="AR17" s="295"/>
      <c r="AS17" s="295"/>
    </row>
    <row r="18" spans="1:50" s="297" customFormat="1" ht="15.75" customHeight="1">
      <c r="A18" s="274" t="s">
        <v>141</v>
      </c>
      <c r="B18" s="304"/>
      <c r="C18" s="304"/>
      <c r="D18" s="304"/>
      <c r="E18" s="299"/>
      <c r="F18" s="300"/>
      <c r="G18" s="296"/>
      <c r="H18" s="305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K18" s="307"/>
      <c r="AL18" s="307"/>
      <c r="AM18" s="307"/>
      <c r="AN18" s="307"/>
      <c r="AO18" s="307"/>
      <c r="AP18" s="307"/>
      <c r="AQ18" s="307"/>
      <c r="AR18" s="307"/>
      <c r="AS18" s="307"/>
    </row>
    <row r="19" spans="1:50" s="271" customFormat="1" ht="15.75" customHeight="1" outlineLevel="1">
      <c r="B19" s="270" t="s">
        <v>380</v>
      </c>
      <c r="C19" s="270"/>
    </row>
    <row r="20" spans="1:50" s="271" customFormat="1" ht="15.75" customHeight="1" outlineLevel="1">
      <c r="B20" s="270" t="s">
        <v>360</v>
      </c>
      <c r="C20" s="270"/>
    </row>
    <row r="21" spans="1:50" s="271" customFormat="1" ht="15.75" customHeight="1" outlineLevel="1">
      <c r="B21" s="279" t="s">
        <v>140</v>
      </c>
      <c r="C21" s="279"/>
      <c r="D21" s="304"/>
      <c r="E21" s="299"/>
      <c r="F21" s="304"/>
      <c r="H21" s="308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K21" s="307"/>
      <c r="AL21" s="307"/>
      <c r="AM21" s="307"/>
      <c r="AN21" s="307"/>
      <c r="AO21" s="307"/>
      <c r="AP21" s="307"/>
      <c r="AQ21" s="307"/>
      <c r="AR21" s="307"/>
      <c r="AS21" s="307"/>
    </row>
    <row r="22" spans="1:50" s="304" customFormat="1" ht="15.75" customHeight="1" outlineLevel="1">
      <c r="B22" s="279" t="s">
        <v>68</v>
      </c>
      <c r="C22" s="279"/>
    </row>
    <row r="23" spans="1:50" s="304" customFormat="1" ht="15.75" customHeight="1" outlineLevel="1">
      <c r="B23" s="279" t="s">
        <v>399</v>
      </c>
      <c r="C23" s="279"/>
    </row>
    <row r="24" spans="1:50" s="304" customFormat="1" ht="15.75" customHeight="1" outlineLevel="1">
      <c r="B24" s="279" t="s">
        <v>381</v>
      </c>
      <c r="C24" s="279"/>
    </row>
    <row r="25" spans="1:50">
      <c r="C25" s="182"/>
      <c r="D25" s="288"/>
      <c r="E25" s="183"/>
      <c r="F25" s="161"/>
      <c r="G25" s="184"/>
      <c r="Y25" s="185"/>
      <c r="Z25" s="185"/>
      <c r="AA25" s="185"/>
      <c r="AB25" s="185"/>
      <c r="AC25" s="166"/>
      <c r="AD25" s="166"/>
      <c r="AE25" s="166"/>
      <c r="AF25" s="166"/>
      <c r="AJ25" s="161"/>
      <c r="AK25" s="162"/>
      <c r="AL25" s="162"/>
      <c r="AM25" s="162"/>
      <c r="AN25" s="162"/>
      <c r="AT25" s="161"/>
      <c r="AU25" s="161"/>
      <c r="AV25" s="161"/>
      <c r="AW25" s="161"/>
    </row>
    <row r="26" spans="1:50">
      <c r="C26" s="182"/>
      <c r="D26" s="288"/>
      <c r="E26" s="183"/>
      <c r="F26" s="161"/>
      <c r="G26" s="184"/>
      <c r="Y26" s="185"/>
      <c r="Z26" s="185"/>
      <c r="AA26" s="185"/>
      <c r="AB26" s="185"/>
      <c r="AC26" s="166"/>
      <c r="AD26" s="166"/>
      <c r="AE26" s="166"/>
      <c r="AF26" s="166"/>
      <c r="AJ26" s="161"/>
      <c r="AK26" s="162"/>
      <c r="AL26" s="162"/>
      <c r="AM26" s="162"/>
      <c r="AN26" s="162"/>
      <c r="AT26" s="161"/>
      <c r="AU26" s="161"/>
      <c r="AV26" s="161"/>
      <c r="AW26" s="161"/>
    </row>
    <row r="27" spans="1:50">
      <c r="C27" s="182"/>
      <c r="D27" s="288"/>
      <c r="E27" s="183"/>
      <c r="F27" s="161"/>
      <c r="G27" s="184"/>
      <c r="Y27" s="185"/>
      <c r="Z27" s="185"/>
      <c r="AA27" s="185"/>
      <c r="AB27" s="185"/>
      <c r="AC27" s="166"/>
      <c r="AD27" s="166"/>
      <c r="AE27" s="166"/>
      <c r="AF27" s="166"/>
      <c r="AJ27" s="161"/>
      <c r="AK27" s="162"/>
      <c r="AL27" s="162"/>
      <c r="AM27" s="162"/>
      <c r="AN27" s="162"/>
      <c r="AT27" s="161"/>
      <c r="AU27" s="161"/>
      <c r="AV27" s="161"/>
      <c r="AW27" s="161"/>
    </row>
    <row r="28" spans="1:50" s="276" customFormat="1">
      <c r="A28" s="277"/>
      <c r="B28" s="277"/>
      <c r="C28" s="277"/>
      <c r="D28" s="330"/>
      <c r="E28" s="331"/>
      <c r="G28" s="332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333"/>
      <c r="AE28" s="333"/>
      <c r="AF28" s="333"/>
      <c r="AG28" s="333"/>
      <c r="AH28" s="334"/>
      <c r="AI28" s="334"/>
      <c r="AJ28" s="334"/>
      <c r="AK28" s="334"/>
      <c r="AL28" s="334"/>
      <c r="AM28" s="334"/>
      <c r="AN28" s="334"/>
      <c r="AP28" s="128"/>
      <c r="AQ28" s="128"/>
      <c r="AR28" s="128"/>
      <c r="AS28" s="128"/>
      <c r="AT28" s="128"/>
      <c r="AU28" s="128"/>
      <c r="AV28" s="128"/>
      <c r="AW28" s="128"/>
      <c r="AX28" s="128"/>
    </row>
  </sheetData>
  <mergeCells count="19">
    <mergeCell ref="AO4:AW4"/>
    <mergeCell ref="N5:AB5"/>
    <mergeCell ref="AC5:AH5"/>
    <mergeCell ref="AC6:AH6"/>
    <mergeCell ref="AC7:AH7"/>
    <mergeCell ref="X14:AA14"/>
    <mergeCell ref="AC14:AH14"/>
    <mergeCell ref="X15:AA15"/>
    <mergeCell ref="AC15:AH15"/>
    <mergeCell ref="G4:M4"/>
    <mergeCell ref="AC8:AH8"/>
    <mergeCell ref="X10:AA10"/>
    <mergeCell ref="AC10:AH10"/>
    <mergeCell ref="X11:AA11"/>
    <mergeCell ref="AC11:AH11"/>
    <mergeCell ref="X12:AA12"/>
    <mergeCell ref="AC12:AH12"/>
    <mergeCell ref="X13:AA13"/>
    <mergeCell ref="AC13:AH13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0EC2E-D929-41C2-8778-ED445215A6F9}">
  <sheetPr>
    <pageSetUpPr fitToPage="1"/>
  </sheetPr>
  <dimension ref="A1:AX25"/>
  <sheetViews>
    <sheetView showGridLines="0" topLeftCell="M1" zoomScale="70" zoomScaleNormal="70" workbookViewId="0">
      <pane ySplit="5" topLeftCell="A6" activePane="bottomLeft" state="frozen"/>
      <selection activeCell="C1" sqref="C1"/>
      <selection pane="bottomLeft" activeCell="X13" sqref="X13:AA13"/>
    </sheetView>
  </sheetViews>
  <sheetFormatPr defaultColWidth="9.140625" defaultRowHeight="18" outlineLevelRow="1" outlineLevelCol="1"/>
  <cols>
    <col min="1" max="1" width="9.7109375" style="182" customWidth="1"/>
    <col min="2" max="2" width="20.85546875" style="182" customWidth="1"/>
    <col min="3" max="3" width="31.140625" style="288" customWidth="1"/>
    <col min="4" max="4" width="65.7109375" style="183" customWidth="1" outlineLevel="1"/>
    <col min="5" max="5" width="7.7109375" style="161" customWidth="1"/>
    <col min="6" max="6" width="39.85546875" style="184" customWidth="1"/>
    <col min="7" max="12" width="4.28515625" style="280" customWidth="1" outlineLevel="1"/>
    <col min="13" max="13" width="5.28515625" style="280" customWidth="1" outlineLevel="1"/>
    <col min="14" max="17" width="13.85546875" style="280" customWidth="1" outlineLevel="1"/>
    <col min="18" max="18" width="12.85546875" style="280" customWidth="1" outlineLevel="1"/>
    <col min="19" max="22" width="13.85546875" style="280" customWidth="1" outlineLevel="1"/>
    <col min="23" max="23" width="12.85546875" style="280" customWidth="1" outlineLevel="1"/>
    <col min="24" max="27" width="13.85546875" style="280" customWidth="1" outlineLevel="1"/>
    <col min="28" max="28" width="12.85546875" style="280" customWidth="1" outlineLevel="1"/>
    <col min="29" max="29" width="18.85546875" style="185" customWidth="1"/>
    <col min="30" max="30" width="10.7109375" style="185" customWidth="1"/>
    <col min="31" max="31" width="11.140625" style="185" customWidth="1"/>
    <col min="32" max="32" width="10.140625" style="185" customWidth="1"/>
    <col min="33" max="33" width="9.85546875" style="166" customWidth="1"/>
    <col min="34" max="34" width="9.140625" style="166" customWidth="1"/>
    <col min="35" max="36" width="12.28515625" style="166" customWidth="1"/>
    <col min="37" max="37" width="12" style="166" customWidth="1"/>
    <col min="38" max="39" width="10.140625" style="166" customWidth="1"/>
    <col min="40" max="40" width="11" style="161" customWidth="1"/>
    <col min="41" max="49" width="3.5703125" style="162" customWidth="1"/>
    <col min="50" max="50" width="5.42578125" style="161" customWidth="1"/>
    <col min="51" max="16384" width="9.140625" style="161"/>
  </cols>
  <sheetData>
    <row r="1" spans="1:50" s="216" customFormat="1" ht="33.75">
      <c r="A1" s="311" t="s">
        <v>406</v>
      </c>
      <c r="B1" s="263"/>
      <c r="C1" s="264"/>
      <c r="D1" s="265"/>
      <c r="F1" s="312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267"/>
      <c r="AD1" s="267"/>
      <c r="AE1" s="267"/>
      <c r="AF1" s="267"/>
      <c r="AG1" s="268"/>
      <c r="AH1" s="268"/>
      <c r="AI1" s="268"/>
      <c r="AJ1" s="268"/>
      <c r="AK1" s="268"/>
      <c r="AL1" s="268"/>
      <c r="AM1" s="268"/>
      <c r="AO1" s="261"/>
      <c r="AP1" s="261"/>
      <c r="AQ1" s="261"/>
      <c r="AR1" s="261"/>
      <c r="AS1" s="261"/>
      <c r="AT1" s="261"/>
      <c r="AU1" s="261"/>
      <c r="AV1" s="261"/>
      <c r="AW1" s="261"/>
    </row>
    <row r="2" spans="1:50" s="216" customFormat="1" ht="30">
      <c r="A2" s="313" t="s">
        <v>125</v>
      </c>
      <c r="B2" s="263"/>
      <c r="C2" s="264"/>
      <c r="D2" s="314"/>
      <c r="F2" s="312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267"/>
      <c r="AD2" s="267"/>
      <c r="AE2" s="267"/>
      <c r="AF2" s="267"/>
      <c r="AG2" s="268"/>
      <c r="AH2" s="268"/>
      <c r="AI2" s="268"/>
      <c r="AJ2" s="268"/>
      <c r="AK2" s="268"/>
      <c r="AL2" s="268"/>
      <c r="AM2" s="268"/>
      <c r="AO2" s="261"/>
      <c r="AP2" s="261"/>
      <c r="AQ2" s="261"/>
      <c r="AR2" s="261"/>
      <c r="AS2" s="261"/>
      <c r="AT2" s="261"/>
      <c r="AU2" s="261"/>
      <c r="AV2" s="261"/>
      <c r="AW2" s="261"/>
    </row>
    <row r="3" spans="1:50" s="216" customFormat="1" ht="18.75" customHeight="1">
      <c r="A3" s="263"/>
      <c r="B3" s="263"/>
      <c r="C3" s="315"/>
      <c r="D3" s="314"/>
      <c r="F3" s="266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267"/>
      <c r="AD3" s="267"/>
      <c r="AE3" s="267"/>
      <c r="AF3" s="267"/>
      <c r="AG3" s="268"/>
      <c r="AH3" s="268"/>
      <c r="AI3" s="268"/>
      <c r="AJ3" s="268"/>
      <c r="AK3" s="268"/>
      <c r="AL3" s="268"/>
      <c r="AM3" s="268"/>
      <c r="AO3" s="261"/>
      <c r="AP3" s="261"/>
      <c r="AQ3" s="261"/>
      <c r="AR3" s="261"/>
      <c r="AS3" s="261"/>
      <c r="AT3" s="261"/>
      <c r="AU3" s="261"/>
      <c r="AV3" s="261"/>
      <c r="AW3" s="261"/>
    </row>
    <row r="4" spans="1:50" s="316" customFormat="1" ht="35.25" customHeight="1">
      <c r="F4" s="310"/>
      <c r="G4" s="547" t="s">
        <v>1</v>
      </c>
      <c r="H4" s="548"/>
      <c r="I4" s="548"/>
      <c r="J4" s="548"/>
      <c r="K4" s="548"/>
      <c r="L4" s="548"/>
      <c r="M4" s="549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8"/>
      <c r="AD4" s="319"/>
      <c r="AE4" s="319"/>
      <c r="AF4" s="319"/>
      <c r="AG4" s="320"/>
      <c r="AH4" s="320"/>
      <c r="AI4" s="320"/>
      <c r="AJ4" s="320"/>
      <c r="AK4" s="320"/>
      <c r="AL4" s="320"/>
      <c r="AM4" s="320"/>
      <c r="AN4" s="321"/>
      <c r="AO4" s="538" t="s">
        <v>46</v>
      </c>
      <c r="AP4" s="539"/>
      <c r="AQ4" s="539"/>
      <c r="AR4" s="539"/>
      <c r="AS4" s="539"/>
      <c r="AT4" s="539"/>
      <c r="AU4" s="539"/>
      <c r="AV4" s="539"/>
      <c r="AW4" s="540"/>
    </row>
    <row r="5" spans="1:50" s="329" customFormat="1" ht="77.25" customHeight="1">
      <c r="A5" s="322" t="s">
        <v>38</v>
      </c>
      <c r="B5" s="322" t="s">
        <v>37</v>
      </c>
      <c r="C5" s="322" t="s">
        <v>47</v>
      </c>
      <c r="D5" s="322"/>
      <c r="E5" s="322"/>
      <c r="F5" s="323" t="s">
        <v>0</v>
      </c>
      <c r="G5" s="324" t="s">
        <v>39</v>
      </c>
      <c r="H5" s="324" t="s">
        <v>40</v>
      </c>
      <c r="I5" s="324" t="s">
        <v>41</v>
      </c>
      <c r="J5" s="324" t="s">
        <v>42</v>
      </c>
      <c r="K5" s="324" t="s">
        <v>43</v>
      </c>
      <c r="L5" s="324" t="s">
        <v>44</v>
      </c>
      <c r="M5" s="324" t="s">
        <v>45</v>
      </c>
      <c r="N5" s="541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1" t="s">
        <v>48</v>
      </c>
      <c r="AD5" s="542"/>
      <c r="AE5" s="542"/>
      <c r="AF5" s="542"/>
      <c r="AG5" s="542"/>
      <c r="AH5" s="543"/>
      <c r="AI5" s="325"/>
      <c r="AJ5" s="325"/>
      <c r="AK5" s="325"/>
      <c r="AL5" s="326"/>
      <c r="AM5" s="325"/>
      <c r="AN5" s="327"/>
      <c r="AO5" s="24" t="s">
        <v>20</v>
      </c>
      <c r="AP5" s="328" t="s">
        <v>21</v>
      </c>
      <c r="AQ5" s="24" t="s">
        <v>22</v>
      </c>
      <c r="AR5" s="328" t="s">
        <v>23</v>
      </c>
      <c r="AS5" s="24" t="s">
        <v>24</v>
      </c>
      <c r="AT5" s="328" t="s">
        <v>25</v>
      </c>
      <c r="AU5" s="24" t="s">
        <v>26</v>
      </c>
      <c r="AV5" s="328" t="s">
        <v>27</v>
      </c>
      <c r="AW5" s="24" t="s">
        <v>28</v>
      </c>
      <c r="AX5" s="295"/>
    </row>
    <row r="6" spans="1:50" s="276" customFormat="1">
      <c r="A6" s="277"/>
      <c r="B6" s="123"/>
      <c r="C6" s="131"/>
      <c r="D6" s="124"/>
      <c r="E6" s="121"/>
      <c r="F6" s="125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536" t="s">
        <v>134</v>
      </c>
      <c r="AD6" s="537"/>
      <c r="AE6" s="537"/>
      <c r="AF6" s="537"/>
      <c r="AG6" s="537"/>
      <c r="AH6" s="537"/>
      <c r="AI6" s="120"/>
      <c r="AJ6" s="120"/>
      <c r="AK6" s="120"/>
      <c r="AL6" s="120"/>
      <c r="AM6" s="120"/>
      <c r="AO6" s="284"/>
      <c r="AP6" s="285"/>
      <c r="AQ6" s="284"/>
      <c r="AR6" s="285"/>
      <c r="AS6" s="284"/>
      <c r="AT6" s="285"/>
      <c r="AU6" s="284"/>
      <c r="AV6" s="285"/>
      <c r="AW6" s="284"/>
    </row>
    <row r="7" spans="1:50" s="276" customFormat="1">
      <c r="A7" s="277"/>
      <c r="B7" s="123"/>
      <c r="C7" s="131"/>
      <c r="D7" s="124"/>
      <c r="E7" s="121"/>
      <c r="F7" s="125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523" t="s">
        <v>134</v>
      </c>
      <c r="AD7" s="524"/>
      <c r="AE7" s="524"/>
      <c r="AF7" s="524"/>
      <c r="AG7" s="524"/>
      <c r="AH7" s="524"/>
      <c r="AI7" s="120"/>
      <c r="AJ7" s="120"/>
      <c r="AK7" s="120"/>
      <c r="AL7" s="120"/>
      <c r="AM7" s="120"/>
      <c r="AO7" s="284"/>
      <c r="AP7" s="285"/>
      <c r="AQ7" s="284"/>
      <c r="AR7" s="285"/>
      <c r="AS7" s="284"/>
      <c r="AT7" s="285"/>
      <c r="AU7" s="284"/>
      <c r="AV7" s="285"/>
      <c r="AW7" s="284"/>
    </row>
    <row r="8" spans="1:50" s="276" customFormat="1" ht="15.75" customHeight="1">
      <c r="A8" s="309" t="s">
        <v>126</v>
      </c>
      <c r="B8" s="281"/>
      <c r="C8" s="281"/>
      <c r="D8" s="310" t="s">
        <v>14</v>
      </c>
      <c r="G8" s="282"/>
      <c r="H8" s="287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AC8" s="528" t="s">
        <v>407</v>
      </c>
      <c r="AD8" s="529"/>
      <c r="AE8" s="529"/>
      <c r="AF8" s="529"/>
      <c r="AG8" s="529"/>
      <c r="AH8" s="545"/>
      <c r="AO8" s="284"/>
      <c r="AP8" s="285"/>
      <c r="AQ8" s="284"/>
      <c r="AR8" s="285"/>
      <c r="AS8" s="284"/>
      <c r="AT8" s="285"/>
      <c r="AU8" s="284"/>
      <c r="AV8" s="285"/>
      <c r="AW8" s="284"/>
    </row>
    <row r="9" spans="1:50" s="276" customFormat="1" ht="15.75" customHeight="1">
      <c r="A9" s="286"/>
      <c r="B9" s="281"/>
      <c r="C9" s="281"/>
      <c r="D9" s="288"/>
      <c r="E9" s="283"/>
      <c r="G9" s="282"/>
      <c r="H9" s="287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464"/>
      <c r="X9" s="464"/>
      <c r="Y9" s="465"/>
      <c r="Z9" s="465"/>
      <c r="AA9" s="465"/>
      <c r="AO9" s="284"/>
      <c r="AP9" s="285"/>
      <c r="AQ9" s="284"/>
      <c r="AR9" s="285"/>
      <c r="AS9" s="284"/>
      <c r="AT9" s="285"/>
      <c r="AU9" s="284"/>
      <c r="AV9" s="285"/>
      <c r="AW9" s="284"/>
    </row>
    <row r="10" spans="1:50" s="296" customFormat="1" ht="15.75" customHeight="1" outlineLevel="1">
      <c r="A10" s="274" t="s">
        <v>126</v>
      </c>
      <c r="B10" s="289" t="s">
        <v>382</v>
      </c>
      <c r="C10" s="273" t="s">
        <v>383</v>
      </c>
      <c r="D10" s="290" t="s">
        <v>384</v>
      </c>
      <c r="E10" s="291"/>
      <c r="F10" s="292" t="s">
        <v>379</v>
      </c>
      <c r="G10" s="275" t="s">
        <v>2</v>
      </c>
      <c r="H10" s="275" t="s">
        <v>2</v>
      </c>
      <c r="I10" s="275" t="s">
        <v>2</v>
      </c>
      <c r="J10" s="275" t="s">
        <v>2</v>
      </c>
      <c r="K10" s="275" t="s">
        <v>2</v>
      </c>
      <c r="L10" s="275" t="s">
        <v>2</v>
      </c>
      <c r="M10" s="275" t="s">
        <v>2</v>
      </c>
      <c r="N10" s="275"/>
      <c r="O10" s="275"/>
      <c r="P10" s="275"/>
      <c r="Q10" s="275"/>
      <c r="R10" s="275"/>
      <c r="S10" s="275"/>
      <c r="T10" s="275"/>
      <c r="U10" s="275"/>
      <c r="V10" s="275"/>
      <c r="W10" s="466"/>
      <c r="X10" s="546"/>
      <c r="Y10" s="546"/>
      <c r="Z10" s="546"/>
      <c r="AA10" s="546"/>
      <c r="AB10" s="269"/>
      <c r="AC10" s="473">
        <v>64260</v>
      </c>
      <c r="AD10" s="473"/>
      <c r="AE10" s="473"/>
      <c r="AF10" s="473"/>
      <c r="AG10" s="473"/>
      <c r="AH10" s="473"/>
      <c r="AI10" s="397"/>
      <c r="AJ10" s="397"/>
      <c r="AK10" s="397"/>
      <c r="AL10" s="397"/>
      <c r="AM10" s="397"/>
      <c r="AN10" s="293"/>
      <c r="AO10" s="294"/>
      <c r="AP10" s="295" t="s">
        <v>136</v>
      </c>
      <c r="AQ10" s="294"/>
      <c r="AR10" s="295" t="s">
        <v>136</v>
      </c>
      <c r="AS10" s="294" t="s">
        <v>136</v>
      </c>
      <c r="AT10" s="295"/>
      <c r="AU10" s="294"/>
      <c r="AV10" s="295"/>
      <c r="AW10" s="294" t="s">
        <v>136</v>
      </c>
    </row>
    <row r="11" spans="1:50" s="296" customFormat="1" ht="15.75" customHeight="1" outlineLevel="1">
      <c r="A11" s="274" t="s">
        <v>126</v>
      </c>
      <c r="B11" s="289" t="s">
        <v>385</v>
      </c>
      <c r="C11" s="273" t="s">
        <v>386</v>
      </c>
      <c r="D11" s="290" t="s">
        <v>387</v>
      </c>
      <c r="E11" s="291"/>
      <c r="F11" s="292" t="s">
        <v>379</v>
      </c>
      <c r="G11" s="275" t="s">
        <v>2</v>
      </c>
      <c r="H11" s="275" t="s">
        <v>2</v>
      </c>
      <c r="I11" s="275" t="s">
        <v>2</v>
      </c>
      <c r="J11" s="275" t="s">
        <v>2</v>
      </c>
      <c r="K11" s="275" t="s">
        <v>2</v>
      </c>
      <c r="L11" s="275" t="s">
        <v>2</v>
      </c>
      <c r="M11" s="275" t="s">
        <v>2</v>
      </c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473"/>
      <c r="Y11" s="473"/>
      <c r="Z11" s="473"/>
      <c r="AA11" s="473"/>
      <c r="AB11" s="269"/>
      <c r="AC11" s="473">
        <v>57870</v>
      </c>
      <c r="AD11" s="473"/>
      <c r="AE11" s="473"/>
      <c r="AF11" s="473"/>
      <c r="AG11" s="473"/>
      <c r="AH11" s="473"/>
      <c r="AI11" s="293"/>
      <c r="AJ11" s="293"/>
      <c r="AK11" s="293"/>
      <c r="AL11" s="293"/>
      <c r="AM11" s="293"/>
      <c r="AN11" s="293"/>
      <c r="AO11" s="294"/>
      <c r="AP11" s="295" t="s">
        <v>136</v>
      </c>
      <c r="AQ11" s="294" t="s">
        <v>136</v>
      </c>
      <c r="AR11" s="295"/>
      <c r="AS11" s="294"/>
      <c r="AT11" s="295"/>
      <c r="AU11" s="294"/>
      <c r="AV11" s="295"/>
      <c r="AW11" s="294"/>
    </row>
    <row r="12" spans="1:50" s="296" customFormat="1" ht="15.75" customHeight="1" outlineLevel="1">
      <c r="A12" s="274" t="s">
        <v>126</v>
      </c>
      <c r="B12" s="289" t="s">
        <v>385</v>
      </c>
      <c r="C12" s="273" t="s">
        <v>388</v>
      </c>
      <c r="D12" s="290" t="s">
        <v>389</v>
      </c>
      <c r="E12" s="291"/>
      <c r="F12" s="292" t="s">
        <v>379</v>
      </c>
      <c r="G12" s="275" t="s">
        <v>2</v>
      </c>
      <c r="H12" s="275" t="s">
        <v>2</v>
      </c>
      <c r="I12" s="275" t="s">
        <v>2</v>
      </c>
      <c r="J12" s="275" t="s">
        <v>2</v>
      </c>
      <c r="K12" s="275" t="s">
        <v>2</v>
      </c>
      <c r="L12" s="275" t="s">
        <v>2</v>
      </c>
      <c r="M12" s="275" t="s">
        <v>2</v>
      </c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473"/>
      <c r="Y12" s="473"/>
      <c r="Z12" s="473"/>
      <c r="AA12" s="473"/>
      <c r="AB12" s="269"/>
      <c r="AC12" s="473">
        <v>62640</v>
      </c>
      <c r="AD12" s="473"/>
      <c r="AE12" s="473"/>
      <c r="AF12" s="473"/>
      <c r="AG12" s="473"/>
      <c r="AH12" s="473"/>
      <c r="AI12" s="293"/>
      <c r="AJ12" s="293"/>
      <c r="AK12" s="293"/>
      <c r="AL12" s="293"/>
      <c r="AM12" s="293"/>
      <c r="AN12" s="293"/>
      <c r="AO12" s="294"/>
      <c r="AP12" s="295" t="s">
        <v>136</v>
      </c>
      <c r="AQ12" s="294"/>
      <c r="AR12" s="295" t="s">
        <v>136</v>
      </c>
      <c r="AS12" s="294" t="s">
        <v>136</v>
      </c>
      <c r="AT12" s="295"/>
      <c r="AU12" s="294"/>
      <c r="AV12" s="295" t="s">
        <v>136</v>
      </c>
      <c r="AW12" s="294"/>
    </row>
    <row r="13" spans="1:50" s="296" customFormat="1" ht="15.75" customHeight="1" outlineLevel="1">
      <c r="A13" s="274" t="s">
        <v>126</v>
      </c>
      <c r="B13" s="289" t="s">
        <v>385</v>
      </c>
      <c r="C13" s="273" t="s">
        <v>390</v>
      </c>
      <c r="D13" s="290" t="s">
        <v>391</v>
      </c>
      <c r="E13" s="291"/>
      <c r="F13" s="292" t="s">
        <v>379</v>
      </c>
      <c r="G13" s="275" t="s">
        <v>2</v>
      </c>
      <c r="H13" s="275" t="s">
        <v>2</v>
      </c>
      <c r="I13" s="275" t="s">
        <v>2</v>
      </c>
      <c r="J13" s="275" t="s">
        <v>2</v>
      </c>
      <c r="K13" s="275" t="s">
        <v>2</v>
      </c>
      <c r="L13" s="275" t="s">
        <v>2</v>
      </c>
      <c r="M13" s="275" t="s">
        <v>2</v>
      </c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473"/>
      <c r="Y13" s="473"/>
      <c r="Z13" s="473"/>
      <c r="AA13" s="473"/>
      <c r="AB13" s="269"/>
      <c r="AC13" s="473">
        <v>54090</v>
      </c>
      <c r="AD13" s="473"/>
      <c r="AE13" s="473"/>
      <c r="AF13" s="473"/>
      <c r="AG13" s="473"/>
      <c r="AH13" s="473"/>
      <c r="AI13" s="293"/>
      <c r="AJ13" s="293"/>
      <c r="AK13" s="293"/>
      <c r="AL13" s="293"/>
      <c r="AM13" s="293"/>
      <c r="AN13" s="293"/>
      <c r="AO13" s="294"/>
      <c r="AP13" s="295" t="s">
        <v>136</v>
      </c>
      <c r="AQ13" s="294"/>
      <c r="AR13" s="295"/>
      <c r="AS13" s="294"/>
      <c r="AT13" s="295"/>
      <c r="AU13" s="294" t="s">
        <v>136</v>
      </c>
      <c r="AV13" s="295"/>
      <c r="AW13" s="294"/>
    </row>
    <row r="14" spans="1:50" s="296" customFormat="1" ht="15.75" customHeight="1" outlineLevel="1">
      <c r="A14" s="274" t="s">
        <v>126</v>
      </c>
      <c r="B14" s="289" t="s">
        <v>392</v>
      </c>
      <c r="C14" s="273" t="s">
        <v>393</v>
      </c>
      <c r="D14" s="290" t="s">
        <v>394</v>
      </c>
      <c r="E14" s="291"/>
      <c r="F14" s="292" t="s">
        <v>379</v>
      </c>
      <c r="G14" s="275" t="s">
        <v>2</v>
      </c>
      <c r="H14" s="275" t="s">
        <v>2</v>
      </c>
      <c r="I14" s="275" t="s">
        <v>2</v>
      </c>
      <c r="J14" s="275" t="s">
        <v>2</v>
      </c>
      <c r="K14" s="275" t="s">
        <v>2</v>
      </c>
      <c r="L14" s="275" t="s">
        <v>2</v>
      </c>
      <c r="M14" s="275" t="s">
        <v>2</v>
      </c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473"/>
      <c r="Y14" s="473"/>
      <c r="Z14" s="473"/>
      <c r="AA14" s="473"/>
      <c r="AB14" s="269"/>
      <c r="AC14" s="473">
        <v>59220</v>
      </c>
      <c r="AD14" s="473"/>
      <c r="AE14" s="473"/>
      <c r="AF14" s="473"/>
      <c r="AG14" s="473"/>
      <c r="AH14" s="473"/>
      <c r="AI14" s="293"/>
      <c r="AJ14" s="293"/>
      <c r="AK14" s="293"/>
      <c r="AL14" s="293"/>
      <c r="AM14" s="293"/>
      <c r="AN14" s="293"/>
      <c r="AO14" s="294"/>
      <c r="AP14" s="295" t="s">
        <v>136</v>
      </c>
      <c r="AQ14" s="294"/>
      <c r="AR14" s="295"/>
      <c r="AS14" s="294"/>
      <c r="AT14" s="295"/>
      <c r="AU14" s="294"/>
      <c r="AV14" s="295"/>
      <c r="AW14" s="294"/>
    </row>
    <row r="15" spans="1:50" s="296" customFormat="1" ht="15.75" customHeight="1" outlineLevel="1">
      <c r="A15" s="274" t="s">
        <v>126</v>
      </c>
      <c r="B15" s="289" t="s">
        <v>395</v>
      </c>
      <c r="C15" s="273" t="s">
        <v>396</v>
      </c>
      <c r="D15" s="290" t="s">
        <v>397</v>
      </c>
      <c r="E15" s="291"/>
      <c r="F15" s="292" t="s">
        <v>379</v>
      </c>
      <c r="G15" s="275" t="s">
        <v>2</v>
      </c>
      <c r="H15" s="275" t="s">
        <v>2</v>
      </c>
      <c r="I15" s="275" t="s">
        <v>2</v>
      </c>
      <c r="J15" s="275" t="s">
        <v>2</v>
      </c>
      <c r="K15" s="275" t="s">
        <v>2</v>
      </c>
      <c r="L15" s="275" t="s">
        <v>2</v>
      </c>
      <c r="M15" s="275" t="s">
        <v>2</v>
      </c>
      <c r="N15" s="275"/>
      <c r="O15" s="275"/>
      <c r="P15" s="275"/>
      <c r="Q15" s="275"/>
      <c r="R15" s="275"/>
      <c r="S15" s="275"/>
      <c r="T15" s="275"/>
      <c r="U15" s="275"/>
      <c r="V15" s="275"/>
      <c r="W15" s="275"/>
      <c r="X15" s="473"/>
      <c r="Y15" s="473"/>
      <c r="Z15" s="473"/>
      <c r="AA15" s="473"/>
      <c r="AB15" s="269"/>
      <c r="AC15" s="473">
        <v>53280</v>
      </c>
      <c r="AD15" s="473"/>
      <c r="AE15" s="473"/>
      <c r="AF15" s="473"/>
      <c r="AG15" s="473"/>
      <c r="AH15" s="473"/>
      <c r="AI15" s="293"/>
      <c r="AJ15" s="293"/>
      <c r="AK15" s="293"/>
      <c r="AL15" s="293"/>
      <c r="AM15" s="293"/>
      <c r="AN15" s="293"/>
      <c r="AO15" s="294"/>
      <c r="AP15" s="295" t="s">
        <v>136</v>
      </c>
      <c r="AQ15" s="294"/>
      <c r="AR15" s="295"/>
      <c r="AS15" s="294"/>
      <c r="AT15" s="295"/>
      <c r="AU15" s="294"/>
      <c r="AV15" s="295"/>
      <c r="AW15" s="294"/>
    </row>
    <row r="16" spans="1:50" s="297" customFormat="1" ht="15.75" customHeight="1">
      <c r="B16" s="298"/>
      <c r="C16" s="298"/>
      <c r="D16" s="298"/>
      <c r="E16" s="299"/>
      <c r="F16" s="300"/>
      <c r="G16" s="301"/>
      <c r="H16" s="30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K16" s="295"/>
      <c r="AL16" s="295"/>
      <c r="AM16" s="295"/>
      <c r="AN16" s="295"/>
      <c r="AO16" s="295"/>
      <c r="AP16" s="295"/>
      <c r="AQ16" s="295"/>
      <c r="AR16" s="295"/>
      <c r="AS16" s="295"/>
    </row>
    <row r="17" spans="1:50" s="297" customFormat="1" ht="15.75" customHeight="1">
      <c r="A17" s="274" t="s">
        <v>141</v>
      </c>
      <c r="B17" s="304"/>
      <c r="C17" s="304"/>
      <c r="D17" s="304"/>
      <c r="E17" s="299"/>
      <c r="F17" s="300"/>
      <c r="G17" s="296"/>
      <c r="H17" s="305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K17" s="307"/>
      <c r="AL17" s="307"/>
      <c r="AM17" s="307"/>
      <c r="AN17" s="307"/>
      <c r="AO17" s="307"/>
      <c r="AP17" s="307"/>
      <c r="AQ17" s="307"/>
      <c r="AR17" s="307"/>
      <c r="AS17" s="307"/>
    </row>
    <row r="18" spans="1:50" s="271" customFormat="1" ht="15.75" customHeight="1" outlineLevel="1">
      <c r="B18" s="270" t="s">
        <v>380</v>
      </c>
      <c r="C18" s="270"/>
    </row>
    <row r="19" spans="1:50" s="271" customFormat="1" ht="15.75" customHeight="1" outlineLevel="1">
      <c r="B19" s="270" t="s">
        <v>360</v>
      </c>
      <c r="C19" s="270"/>
    </row>
    <row r="20" spans="1:50" s="271" customFormat="1" ht="15.75" customHeight="1" outlineLevel="1">
      <c r="B20" s="279" t="s">
        <v>140</v>
      </c>
      <c r="C20" s="279"/>
      <c r="D20" s="304"/>
      <c r="E20" s="299"/>
      <c r="F20" s="304"/>
      <c r="H20" s="308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K20" s="307"/>
      <c r="AL20" s="307"/>
      <c r="AM20" s="307"/>
      <c r="AN20" s="307"/>
      <c r="AO20" s="307"/>
      <c r="AP20" s="307"/>
      <c r="AQ20" s="307"/>
      <c r="AR20" s="307"/>
      <c r="AS20" s="307"/>
    </row>
    <row r="21" spans="1:50" s="304" customFormat="1" ht="15.75" customHeight="1" outlineLevel="1">
      <c r="B21" s="279" t="s">
        <v>68</v>
      </c>
      <c r="C21" s="279"/>
    </row>
    <row r="22" spans="1:50" s="304" customFormat="1" ht="15.75" customHeight="1" outlineLevel="1">
      <c r="B22" s="279" t="s">
        <v>399</v>
      </c>
      <c r="C22" s="279"/>
    </row>
    <row r="23" spans="1:50" s="304" customFormat="1" ht="15.75" customHeight="1" outlineLevel="1">
      <c r="B23" s="279" t="s">
        <v>398</v>
      </c>
      <c r="C23" s="279"/>
    </row>
    <row r="24" spans="1:50">
      <c r="C24" s="182"/>
      <c r="D24" s="288"/>
      <c r="E24" s="183"/>
      <c r="F24" s="161"/>
      <c r="G24" s="184"/>
      <c r="Y24" s="185"/>
      <c r="Z24" s="185"/>
      <c r="AA24" s="185"/>
      <c r="AB24" s="185"/>
      <c r="AC24" s="166"/>
      <c r="AD24" s="166"/>
      <c r="AE24" s="166"/>
      <c r="AF24" s="166"/>
      <c r="AJ24" s="161"/>
      <c r="AK24" s="162"/>
      <c r="AL24" s="162"/>
      <c r="AM24" s="162"/>
      <c r="AN24" s="162"/>
      <c r="AT24" s="161"/>
      <c r="AU24" s="161"/>
      <c r="AV24" s="161"/>
      <c r="AW24" s="161"/>
    </row>
    <row r="25" spans="1:50" s="276" customFormat="1">
      <c r="A25" s="277"/>
      <c r="B25" s="277"/>
      <c r="C25" s="277"/>
      <c r="D25" s="330"/>
      <c r="E25" s="331"/>
      <c r="G25" s="332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333"/>
      <c r="AE25" s="333"/>
      <c r="AF25" s="333"/>
      <c r="AG25" s="333"/>
      <c r="AH25" s="334"/>
      <c r="AI25" s="334"/>
      <c r="AJ25" s="334"/>
      <c r="AK25" s="334"/>
      <c r="AL25" s="334"/>
      <c r="AM25" s="334"/>
      <c r="AN25" s="334"/>
      <c r="AP25" s="128"/>
      <c r="AQ25" s="128"/>
      <c r="AR25" s="128"/>
      <c r="AS25" s="128"/>
      <c r="AT25" s="128"/>
      <c r="AU25" s="128"/>
      <c r="AV25" s="128"/>
      <c r="AW25" s="128"/>
      <c r="AX25" s="128"/>
    </row>
  </sheetData>
  <mergeCells count="19">
    <mergeCell ref="AO4:AW4"/>
    <mergeCell ref="N5:AB5"/>
    <mergeCell ref="AC5:AH5"/>
    <mergeCell ref="AC6:AH6"/>
    <mergeCell ref="AC7:AH7"/>
    <mergeCell ref="X14:AA14"/>
    <mergeCell ref="AC14:AH14"/>
    <mergeCell ref="X15:AA15"/>
    <mergeCell ref="AC15:AH15"/>
    <mergeCell ref="G4:M4"/>
    <mergeCell ref="AC8:AH8"/>
    <mergeCell ref="X10:AA10"/>
    <mergeCell ref="AC10:AH10"/>
    <mergeCell ref="X11:AA11"/>
    <mergeCell ref="AC11:AH11"/>
    <mergeCell ref="X12:AA12"/>
    <mergeCell ref="AC12:AH12"/>
    <mergeCell ref="X13:AA13"/>
    <mergeCell ref="AC13:AH13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A31FC-0E99-418E-B618-46BD09A781E3}">
  <sheetPr>
    <pageSetUpPr fitToPage="1"/>
  </sheetPr>
  <dimension ref="A1:IL19"/>
  <sheetViews>
    <sheetView showGridLines="0" zoomScale="70" zoomScaleNormal="70" workbookViewId="0">
      <selection activeCell="I16" sqref="I16"/>
    </sheetView>
  </sheetViews>
  <sheetFormatPr defaultColWidth="9.140625" defaultRowHeight="12.75"/>
  <cols>
    <col min="1" max="1" width="21.28515625" style="108" customWidth="1"/>
    <col min="2" max="2" width="9.140625" style="108"/>
    <col min="3" max="4" width="33.7109375" style="108" customWidth="1"/>
    <col min="5" max="16384" width="9.140625" style="108"/>
  </cols>
  <sheetData>
    <row r="1" spans="1:246" s="353" customFormat="1" ht="33.75">
      <c r="A1" s="101" t="s">
        <v>615</v>
      </c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/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  <c r="CC1" s="352"/>
      <c r="CD1" s="352"/>
      <c r="CE1" s="352"/>
      <c r="CF1" s="352"/>
      <c r="CG1" s="352"/>
      <c r="CH1" s="352"/>
      <c r="CI1" s="352"/>
      <c r="CJ1" s="352"/>
      <c r="CK1" s="352"/>
      <c r="CL1" s="352"/>
      <c r="CM1" s="352"/>
      <c r="CN1" s="352"/>
      <c r="CO1" s="352"/>
      <c r="CP1" s="352"/>
      <c r="CQ1" s="352"/>
      <c r="CR1" s="352"/>
      <c r="CS1" s="352"/>
      <c r="CT1" s="352"/>
      <c r="CU1" s="352"/>
      <c r="CV1" s="352"/>
      <c r="CW1" s="352"/>
      <c r="CX1" s="352"/>
      <c r="CY1" s="352"/>
      <c r="CZ1" s="352"/>
      <c r="DA1" s="352"/>
      <c r="DB1" s="352"/>
      <c r="DC1" s="352"/>
      <c r="DD1" s="352"/>
      <c r="DE1" s="352"/>
      <c r="DF1" s="352"/>
      <c r="DG1" s="352"/>
      <c r="DH1" s="352"/>
      <c r="DI1" s="352"/>
      <c r="DJ1" s="352"/>
      <c r="DK1" s="352"/>
      <c r="DL1" s="352"/>
      <c r="DM1" s="352"/>
      <c r="DN1" s="352"/>
      <c r="DO1" s="352"/>
      <c r="DP1" s="352"/>
      <c r="DQ1" s="352"/>
      <c r="DR1" s="352"/>
      <c r="DS1" s="352"/>
      <c r="DT1" s="352"/>
      <c r="DU1" s="352"/>
      <c r="DV1" s="352"/>
      <c r="DW1" s="352"/>
      <c r="DX1" s="352"/>
      <c r="DY1" s="352"/>
      <c r="DZ1" s="352"/>
      <c r="EA1" s="352"/>
      <c r="EB1" s="352"/>
      <c r="EC1" s="352"/>
      <c r="ED1" s="352"/>
      <c r="EE1" s="352"/>
      <c r="EF1" s="352"/>
      <c r="EG1" s="352"/>
      <c r="EH1" s="352"/>
      <c r="EI1" s="352"/>
      <c r="EJ1" s="352"/>
      <c r="EK1" s="352"/>
      <c r="EL1" s="352"/>
      <c r="EM1" s="352"/>
      <c r="EN1" s="352"/>
      <c r="EO1" s="352"/>
      <c r="EP1" s="352"/>
      <c r="EQ1" s="352"/>
      <c r="ER1" s="352"/>
      <c r="ES1" s="352"/>
      <c r="ET1" s="352"/>
      <c r="EU1" s="352"/>
      <c r="EV1" s="352"/>
      <c r="EW1" s="352"/>
      <c r="EX1" s="352"/>
      <c r="EY1" s="352"/>
      <c r="EZ1" s="352"/>
      <c r="FA1" s="352"/>
      <c r="FB1" s="352"/>
      <c r="FC1" s="352"/>
      <c r="FD1" s="352"/>
      <c r="FE1" s="352"/>
      <c r="FF1" s="352"/>
      <c r="FG1" s="352"/>
      <c r="FH1" s="352"/>
      <c r="FI1" s="352"/>
      <c r="FJ1" s="352"/>
      <c r="FK1" s="352"/>
      <c r="FL1" s="352"/>
      <c r="FM1" s="352"/>
      <c r="FN1" s="352"/>
      <c r="FO1" s="352"/>
      <c r="FP1" s="352"/>
      <c r="FQ1" s="352"/>
      <c r="FR1" s="352"/>
      <c r="FS1" s="352"/>
      <c r="FT1" s="352"/>
      <c r="FU1" s="352"/>
      <c r="FV1" s="352"/>
      <c r="FW1" s="352"/>
      <c r="FX1" s="352"/>
      <c r="FY1" s="352"/>
      <c r="FZ1" s="352"/>
      <c r="GA1" s="352"/>
      <c r="GB1" s="352"/>
      <c r="GC1" s="352"/>
      <c r="GD1" s="352"/>
      <c r="GE1" s="352"/>
      <c r="GF1" s="352"/>
      <c r="GG1" s="352"/>
      <c r="GH1" s="352"/>
      <c r="GI1" s="352"/>
      <c r="GJ1" s="352"/>
      <c r="GK1" s="352"/>
      <c r="GL1" s="352"/>
      <c r="GM1" s="352"/>
      <c r="GN1" s="352"/>
      <c r="GO1" s="352"/>
      <c r="GP1" s="352"/>
      <c r="GQ1" s="352"/>
      <c r="GR1" s="352"/>
      <c r="GS1" s="352"/>
      <c r="GT1" s="352"/>
      <c r="GU1" s="352"/>
      <c r="GV1" s="352"/>
      <c r="GW1" s="352"/>
      <c r="GX1" s="352"/>
      <c r="GY1" s="352"/>
      <c r="GZ1" s="352"/>
      <c r="HA1" s="352"/>
      <c r="HB1" s="352"/>
      <c r="HC1" s="352"/>
      <c r="HD1" s="352"/>
      <c r="HE1" s="352"/>
      <c r="HF1" s="352"/>
      <c r="HG1" s="352"/>
      <c r="HH1" s="352"/>
      <c r="HI1" s="352"/>
      <c r="HJ1" s="352"/>
      <c r="HK1" s="352"/>
      <c r="HL1" s="352"/>
      <c r="HM1" s="352"/>
      <c r="HN1" s="352"/>
      <c r="HO1" s="352"/>
      <c r="HP1" s="352"/>
      <c r="HQ1" s="352"/>
      <c r="HR1" s="352"/>
      <c r="HS1" s="352"/>
      <c r="HT1" s="352"/>
      <c r="HU1" s="352"/>
      <c r="HV1" s="352"/>
      <c r="HW1" s="352"/>
      <c r="HX1" s="352"/>
      <c r="HY1" s="352"/>
      <c r="HZ1" s="352"/>
      <c r="IA1" s="352"/>
      <c r="IB1" s="352"/>
      <c r="IC1" s="352"/>
      <c r="ID1" s="352"/>
      <c r="IE1" s="352"/>
      <c r="IF1" s="352"/>
      <c r="IG1" s="352"/>
      <c r="IH1" s="352"/>
      <c r="II1" s="352"/>
      <c r="IJ1" s="352"/>
      <c r="IK1" s="352"/>
    </row>
    <row r="2" spans="1:246" s="353" customFormat="1" ht="33.75">
      <c r="A2" s="355" t="s">
        <v>38</v>
      </c>
    </row>
    <row r="3" spans="1:246" s="353" customFormat="1" ht="33.75">
      <c r="A3" s="356" t="s">
        <v>49</v>
      </c>
      <c r="B3" s="103"/>
      <c r="C3" s="103"/>
      <c r="D3" s="103"/>
      <c r="E3" s="103"/>
    </row>
    <row r="4" spans="1:246" s="358" customFormat="1" ht="27.75">
      <c r="A4" s="357"/>
      <c r="D4" s="394" t="s">
        <v>626</v>
      </c>
    </row>
    <row r="5" spans="1:246" s="358" customFormat="1" ht="18" customHeight="1">
      <c r="B5" s="360"/>
      <c r="C5" s="360"/>
      <c r="E5" s="380"/>
      <c r="F5" s="360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/>
      <c r="DD5" s="361"/>
      <c r="DE5" s="361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1"/>
      <c r="DX5" s="361"/>
      <c r="DY5" s="361"/>
      <c r="DZ5" s="361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1"/>
      <c r="ES5" s="361"/>
      <c r="ET5" s="361"/>
      <c r="EU5" s="361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1"/>
      <c r="FN5" s="361"/>
      <c r="FO5" s="361"/>
      <c r="FP5" s="361"/>
      <c r="FQ5" s="361"/>
      <c r="FR5" s="361"/>
      <c r="FS5" s="361"/>
      <c r="FT5" s="361"/>
      <c r="FU5" s="361"/>
      <c r="FV5" s="361"/>
      <c r="FW5" s="361"/>
      <c r="FX5" s="361"/>
      <c r="FY5" s="361"/>
      <c r="FZ5" s="361"/>
      <c r="GA5" s="361"/>
      <c r="GB5" s="361"/>
      <c r="GC5" s="361"/>
      <c r="GD5" s="361"/>
      <c r="GE5" s="361"/>
      <c r="GF5" s="361"/>
      <c r="GG5" s="361"/>
      <c r="GH5" s="361"/>
      <c r="GI5" s="361"/>
      <c r="GJ5" s="361"/>
      <c r="GK5" s="361"/>
      <c r="GL5" s="361"/>
      <c r="GM5" s="361"/>
      <c r="GN5" s="361"/>
      <c r="GO5" s="361"/>
      <c r="GP5" s="361"/>
      <c r="GQ5" s="361"/>
      <c r="GR5" s="361"/>
      <c r="GS5" s="361"/>
      <c r="GT5" s="361"/>
      <c r="GU5" s="361"/>
      <c r="GV5" s="361"/>
      <c r="GW5" s="361"/>
      <c r="GX5" s="361"/>
      <c r="GY5" s="361"/>
      <c r="GZ5" s="361"/>
      <c r="HA5" s="361"/>
      <c r="HB5" s="361"/>
      <c r="HC5" s="361"/>
      <c r="HD5" s="361"/>
      <c r="HE5" s="361"/>
      <c r="HF5" s="361"/>
      <c r="HG5" s="361"/>
      <c r="HH5" s="361"/>
      <c r="HI5" s="361"/>
      <c r="HJ5" s="361"/>
      <c r="HK5" s="361"/>
      <c r="HL5" s="361"/>
      <c r="HM5" s="361"/>
      <c r="HN5" s="361"/>
      <c r="HO5" s="361"/>
      <c r="HP5" s="361"/>
      <c r="HQ5" s="361"/>
      <c r="HR5" s="361"/>
      <c r="HS5" s="361"/>
      <c r="HT5" s="361"/>
      <c r="HU5" s="361"/>
      <c r="HV5" s="361"/>
      <c r="HW5" s="361"/>
      <c r="HX5" s="361"/>
      <c r="HY5" s="361"/>
      <c r="HZ5" s="361"/>
      <c r="IA5" s="361"/>
      <c r="IB5" s="361"/>
      <c r="IC5" s="361"/>
      <c r="ID5" s="361"/>
      <c r="IE5" s="361"/>
      <c r="IF5" s="361"/>
      <c r="IG5" s="361"/>
      <c r="IH5" s="361"/>
      <c r="II5" s="361"/>
      <c r="IJ5" s="361"/>
      <c r="IK5" s="361"/>
    </row>
    <row r="6" spans="1:246" s="358" customFormat="1" ht="53.25" customHeight="1">
      <c r="B6" s="468" t="s">
        <v>620</v>
      </c>
      <c r="C6" s="469"/>
      <c r="D6" s="385">
        <v>1</v>
      </c>
      <c r="E6" s="380"/>
      <c r="F6" s="360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1"/>
      <c r="BL6" s="361"/>
      <c r="BM6" s="361"/>
      <c r="BN6" s="361"/>
      <c r="BO6" s="361"/>
      <c r="BP6" s="361"/>
      <c r="BQ6" s="361"/>
      <c r="BR6" s="361"/>
      <c r="BS6" s="361"/>
      <c r="BT6" s="361"/>
      <c r="BU6" s="361"/>
      <c r="BV6" s="361"/>
      <c r="BW6" s="361"/>
      <c r="BX6" s="361"/>
      <c r="BY6" s="361"/>
      <c r="BZ6" s="361"/>
      <c r="CA6" s="361"/>
      <c r="CB6" s="361"/>
      <c r="CC6" s="361"/>
      <c r="CD6" s="361"/>
      <c r="CE6" s="361"/>
      <c r="CF6" s="361"/>
      <c r="CG6" s="361"/>
      <c r="CH6" s="361"/>
      <c r="CI6" s="361"/>
      <c r="CJ6" s="361"/>
      <c r="CK6" s="361"/>
      <c r="CL6" s="361"/>
      <c r="CM6" s="361"/>
      <c r="CN6" s="361"/>
      <c r="CO6" s="361"/>
      <c r="CP6" s="361"/>
      <c r="CQ6" s="361"/>
      <c r="CR6" s="361"/>
      <c r="CS6" s="361"/>
      <c r="CT6" s="361"/>
      <c r="CU6" s="361"/>
      <c r="CV6" s="361"/>
      <c r="CW6" s="361"/>
      <c r="CX6" s="361"/>
      <c r="CY6" s="361"/>
      <c r="CZ6" s="361"/>
      <c r="DA6" s="361"/>
      <c r="DB6" s="361"/>
      <c r="DC6" s="361"/>
      <c r="DD6" s="361"/>
      <c r="DE6" s="361"/>
      <c r="DF6" s="361"/>
      <c r="DG6" s="361"/>
      <c r="DH6" s="361"/>
      <c r="DI6" s="361"/>
      <c r="DJ6" s="361"/>
      <c r="DK6" s="361"/>
      <c r="DL6" s="361"/>
      <c r="DM6" s="361"/>
      <c r="DN6" s="361"/>
      <c r="DO6" s="361"/>
      <c r="DP6" s="361"/>
      <c r="DQ6" s="361"/>
      <c r="DR6" s="361"/>
      <c r="DS6" s="361"/>
      <c r="DT6" s="361"/>
      <c r="DU6" s="361"/>
      <c r="DV6" s="361"/>
      <c r="DW6" s="361"/>
      <c r="DX6" s="361"/>
      <c r="DY6" s="361"/>
      <c r="DZ6" s="361"/>
      <c r="EA6" s="361"/>
      <c r="EB6" s="361"/>
      <c r="EC6" s="361"/>
      <c r="ED6" s="361"/>
      <c r="EE6" s="361"/>
      <c r="EF6" s="361"/>
      <c r="EG6" s="361"/>
      <c r="EH6" s="361"/>
      <c r="EI6" s="361"/>
      <c r="EJ6" s="361"/>
      <c r="EK6" s="361"/>
      <c r="EL6" s="361"/>
      <c r="EM6" s="361"/>
      <c r="EN6" s="361"/>
      <c r="EO6" s="361"/>
      <c r="EP6" s="361"/>
      <c r="EQ6" s="361"/>
      <c r="ER6" s="361"/>
      <c r="ES6" s="361"/>
      <c r="ET6" s="361"/>
      <c r="EU6" s="361"/>
      <c r="EV6" s="361"/>
      <c r="EW6" s="361"/>
      <c r="EX6" s="361"/>
      <c r="EY6" s="361"/>
      <c r="EZ6" s="361"/>
      <c r="FA6" s="361"/>
      <c r="FB6" s="361"/>
      <c r="FC6" s="361"/>
      <c r="FD6" s="361"/>
      <c r="FE6" s="361"/>
      <c r="FF6" s="361"/>
      <c r="FG6" s="361"/>
      <c r="FH6" s="361"/>
      <c r="FI6" s="361"/>
      <c r="FJ6" s="361"/>
      <c r="FK6" s="361"/>
      <c r="FL6" s="361"/>
      <c r="FM6" s="361"/>
      <c r="FN6" s="361"/>
      <c r="FO6" s="361"/>
      <c r="FP6" s="361"/>
      <c r="FQ6" s="361"/>
      <c r="FR6" s="361"/>
      <c r="FS6" s="361"/>
      <c r="FT6" s="361"/>
      <c r="FU6" s="361"/>
      <c r="FV6" s="361"/>
      <c r="FW6" s="361"/>
      <c r="FX6" s="361"/>
      <c r="FY6" s="361"/>
      <c r="FZ6" s="361"/>
      <c r="GA6" s="361"/>
      <c r="GB6" s="361"/>
      <c r="GC6" s="361"/>
      <c r="GD6" s="361"/>
      <c r="GE6" s="361"/>
      <c r="GF6" s="361"/>
      <c r="GG6" s="361"/>
      <c r="GH6" s="361"/>
      <c r="GI6" s="361"/>
      <c r="GJ6" s="361"/>
      <c r="GK6" s="361"/>
      <c r="GL6" s="361"/>
      <c r="GM6" s="361"/>
      <c r="GN6" s="361"/>
      <c r="GO6" s="361"/>
      <c r="GP6" s="361"/>
      <c r="GQ6" s="361"/>
      <c r="GR6" s="361"/>
      <c r="GS6" s="361"/>
      <c r="GT6" s="361"/>
      <c r="GU6" s="361"/>
      <c r="GV6" s="361"/>
      <c r="GW6" s="361"/>
      <c r="GX6" s="361"/>
      <c r="GY6" s="361"/>
      <c r="GZ6" s="361"/>
      <c r="HA6" s="361"/>
      <c r="HB6" s="361"/>
      <c r="HC6" s="361"/>
      <c r="HD6" s="361"/>
      <c r="HE6" s="361"/>
      <c r="HF6" s="361"/>
      <c r="HG6" s="361"/>
      <c r="HH6" s="361"/>
      <c r="HI6" s="361"/>
      <c r="HJ6" s="361"/>
      <c r="HK6" s="361"/>
      <c r="HL6" s="361"/>
      <c r="HM6" s="361"/>
      <c r="HN6" s="361"/>
      <c r="HO6" s="361"/>
      <c r="HP6" s="361"/>
      <c r="HQ6" s="361"/>
      <c r="HR6" s="361"/>
      <c r="HS6" s="361"/>
      <c r="HT6" s="361"/>
      <c r="HU6" s="361"/>
      <c r="HV6" s="361"/>
      <c r="HW6" s="361"/>
      <c r="HX6" s="361"/>
      <c r="HY6" s="361"/>
      <c r="HZ6" s="361"/>
      <c r="IA6" s="361"/>
      <c r="IB6" s="361"/>
      <c r="IC6" s="361"/>
      <c r="ID6" s="361"/>
      <c r="IE6" s="361"/>
      <c r="IF6" s="361"/>
      <c r="IG6" s="361"/>
      <c r="IH6" s="361"/>
      <c r="II6" s="361"/>
      <c r="IJ6" s="361"/>
      <c r="IK6" s="361"/>
    </row>
    <row r="7" spans="1:246" s="358" customFormat="1" ht="18" customHeight="1">
      <c r="B7" s="383"/>
      <c r="C7" s="383"/>
      <c r="D7" s="384"/>
      <c r="E7" s="380"/>
      <c r="F7" s="360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1"/>
      <c r="BI7" s="361"/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1"/>
      <c r="BU7" s="361"/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1"/>
      <c r="CH7" s="361"/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1"/>
      <c r="CU7" s="361"/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1"/>
      <c r="DH7" s="361"/>
      <c r="DI7" s="361"/>
      <c r="DJ7" s="361"/>
      <c r="DK7" s="361"/>
      <c r="DL7" s="361"/>
      <c r="DM7" s="361"/>
      <c r="DN7" s="361"/>
      <c r="DO7" s="361"/>
      <c r="DP7" s="361"/>
      <c r="DQ7" s="361"/>
      <c r="DR7" s="361"/>
      <c r="DS7" s="361"/>
      <c r="DT7" s="361"/>
      <c r="DU7" s="361"/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1"/>
      <c r="EH7" s="361"/>
      <c r="EI7" s="361"/>
      <c r="EJ7" s="361"/>
      <c r="EK7" s="361"/>
      <c r="EL7" s="361"/>
      <c r="EM7" s="361"/>
      <c r="EN7" s="361"/>
      <c r="EO7" s="361"/>
      <c r="EP7" s="361"/>
      <c r="EQ7" s="361"/>
      <c r="ER7" s="361"/>
      <c r="ES7" s="361"/>
      <c r="ET7" s="361"/>
      <c r="EU7" s="361"/>
      <c r="EV7" s="361"/>
      <c r="EW7" s="361"/>
      <c r="EX7" s="361"/>
      <c r="EY7" s="361"/>
      <c r="EZ7" s="361"/>
      <c r="FA7" s="361"/>
      <c r="FB7" s="361"/>
      <c r="FC7" s="361"/>
      <c r="FD7" s="361"/>
      <c r="FE7" s="361"/>
      <c r="FF7" s="361"/>
      <c r="FG7" s="361"/>
      <c r="FH7" s="361"/>
      <c r="FI7" s="361"/>
      <c r="FJ7" s="361"/>
      <c r="FK7" s="361"/>
      <c r="FL7" s="361"/>
      <c r="FM7" s="361"/>
      <c r="FN7" s="361"/>
      <c r="FO7" s="361"/>
      <c r="FP7" s="361"/>
      <c r="FQ7" s="361"/>
      <c r="FR7" s="361"/>
      <c r="FS7" s="361"/>
      <c r="FT7" s="361"/>
      <c r="FU7" s="361"/>
      <c r="FV7" s="361"/>
      <c r="FW7" s="361"/>
      <c r="FX7" s="361"/>
      <c r="FY7" s="361"/>
      <c r="FZ7" s="361"/>
      <c r="GA7" s="361"/>
      <c r="GB7" s="361"/>
      <c r="GC7" s="361"/>
      <c r="GD7" s="361"/>
      <c r="GE7" s="361"/>
      <c r="GF7" s="361"/>
      <c r="GG7" s="361"/>
      <c r="GH7" s="361"/>
      <c r="GI7" s="361"/>
      <c r="GJ7" s="361"/>
      <c r="GK7" s="361"/>
      <c r="GL7" s="361"/>
      <c r="GM7" s="361"/>
      <c r="GN7" s="361"/>
      <c r="GO7" s="361"/>
      <c r="GP7" s="361"/>
      <c r="GQ7" s="361"/>
      <c r="GR7" s="361"/>
      <c r="GS7" s="361"/>
      <c r="GT7" s="361"/>
      <c r="GU7" s="361"/>
      <c r="GV7" s="361"/>
      <c r="GW7" s="361"/>
      <c r="GX7" s="361"/>
      <c r="GY7" s="361"/>
      <c r="GZ7" s="361"/>
      <c r="HA7" s="361"/>
      <c r="HB7" s="361"/>
      <c r="HC7" s="361"/>
      <c r="HD7" s="361"/>
      <c r="HE7" s="361"/>
      <c r="HF7" s="361"/>
      <c r="HG7" s="361"/>
      <c r="HH7" s="361"/>
      <c r="HI7" s="361"/>
      <c r="HJ7" s="361"/>
      <c r="HK7" s="361"/>
      <c r="HL7" s="361"/>
      <c r="HM7" s="361"/>
      <c r="HN7" s="361"/>
      <c r="HO7" s="361"/>
      <c r="HP7" s="361"/>
      <c r="HQ7" s="361"/>
      <c r="HR7" s="361"/>
      <c r="HS7" s="361"/>
      <c r="HT7" s="361"/>
      <c r="HU7" s="361"/>
      <c r="HV7" s="361"/>
      <c r="HW7" s="361"/>
      <c r="HX7" s="361"/>
      <c r="HY7" s="361"/>
      <c r="HZ7" s="361"/>
      <c r="IA7" s="361"/>
      <c r="IB7" s="361"/>
      <c r="IC7" s="361"/>
      <c r="ID7" s="361"/>
      <c r="IE7" s="361"/>
      <c r="IF7" s="361"/>
      <c r="IG7" s="361"/>
      <c r="IH7" s="361"/>
      <c r="II7" s="361"/>
      <c r="IJ7" s="361"/>
      <c r="IK7" s="361"/>
    </row>
    <row r="8" spans="1:246" s="358" customFormat="1" ht="53.25" customHeight="1">
      <c r="B8" s="470" t="s">
        <v>621</v>
      </c>
      <c r="C8" s="388" t="s">
        <v>622</v>
      </c>
      <c r="D8" s="386">
        <v>0.35</v>
      </c>
      <c r="E8" s="380"/>
      <c r="F8" s="360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1"/>
      <c r="AX8" s="361"/>
      <c r="AY8" s="361"/>
      <c r="AZ8" s="361"/>
      <c r="BA8" s="361"/>
      <c r="BB8" s="361"/>
      <c r="BC8" s="361"/>
      <c r="BD8" s="361"/>
      <c r="BE8" s="361"/>
      <c r="BF8" s="361"/>
      <c r="BG8" s="361"/>
      <c r="BH8" s="361"/>
      <c r="BI8" s="361"/>
      <c r="BJ8" s="361"/>
      <c r="BK8" s="361"/>
      <c r="BL8" s="361"/>
      <c r="BM8" s="361"/>
      <c r="BN8" s="361"/>
      <c r="BO8" s="361"/>
      <c r="BP8" s="361"/>
      <c r="BQ8" s="361"/>
      <c r="BR8" s="361"/>
      <c r="BS8" s="361"/>
      <c r="BT8" s="361"/>
      <c r="BU8" s="361"/>
      <c r="BV8" s="361"/>
      <c r="BW8" s="361"/>
      <c r="BX8" s="361"/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1"/>
      <c r="CJ8" s="361"/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1"/>
      <c r="CX8" s="361"/>
      <c r="CY8" s="361"/>
      <c r="CZ8" s="361"/>
      <c r="DA8" s="361"/>
      <c r="DB8" s="361"/>
      <c r="DC8" s="361"/>
      <c r="DD8" s="361"/>
      <c r="DE8" s="361"/>
      <c r="DF8" s="361"/>
      <c r="DG8" s="361"/>
      <c r="DH8" s="361"/>
      <c r="DI8" s="361"/>
      <c r="DJ8" s="361"/>
      <c r="DK8" s="361"/>
      <c r="DL8" s="361"/>
      <c r="DM8" s="361"/>
      <c r="DN8" s="361"/>
      <c r="DO8" s="361"/>
      <c r="DP8" s="361"/>
      <c r="DQ8" s="361"/>
      <c r="DR8" s="361"/>
      <c r="DS8" s="361"/>
      <c r="DT8" s="361"/>
      <c r="DU8" s="361"/>
      <c r="DV8" s="361"/>
      <c r="DW8" s="361"/>
      <c r="DX8" s="361"/>
      <c r="DY8" s="361"/>
      <c r="DZ8" s="361"/>
      <c r="EA8" s="361"/>
      <c r="EB8" s="361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1"/>
      <c r="FA8" s="361"/>
      <c r="FB8" s="361"/>
      <c r="FC8" s="361"/>
      <c r="FD8" s="361"/>
      <c r="FE8" s="361"/>
      <c r="FF8" s="361"/>
      <c r="FG8" s="361"/>
      <c r="FH8" s="361"/>
      <c r="FI8" s="361"/>
      <c r="FJ8" s="361"/>
      <c r="FK8" s="361"/>
      <c r="FL8" s="361"/>
      <c r="FM8" s="361"/>
      <c r="FN8" s="361"/>
      <c r="FO8" s="361"/>
      <c r="FP8" s="361"/>
      <c r="FQ8" s="361"/>
      <c r="FR8" s="361"/>
      <c r="FS8" s="361"/>
      <c r="FT8" s="361"/>
      <c r="FU8" s="361"/>
      <c r="FV8" s="361"/>
      <c r="FW8" s="361"/>
      <c r="FX8" s="361"/>
      <c r="FY8" s="361"/>
      <c r="FZ8" s="361"/>
      <c r="GA8" s="361"/>
      <c r="GB8" s="361"/>
      <c r="GC8" s="361"/>
      <c r="GD8" s="361"/>
      <c r="GE8" s="361"/>
      <c r="GF8" s="361"/>
      <c r="GG8" s="361"/>
      <c r="GH8" s="361"/>
      <c r="GI8" s="361"/>
      <c r="GJ8" s="361"/>
      <c r="GK8" s="361"/>
      <c r="GL8" s="361"/>
      <c r="GM8" s="361"/>
      <c r="GN8" s="361"/>
      <c r="GO8" s="361"/>
      <c r="GP8" s="361"/>
      <c r="GQ8" s="361"/>
      <c r="GR8" s="361"/>
      <c r="GS8" s="361"/>
      <c r="GT8" s="361"/>
      <c r="GU8" s="361"/>
      <c r="GV8" s="361"/>
      <c r="GW8" s="361"/>
      <c r="GX8" s="361"/>
      <c r="GY8" s="361"/>
      <c r="GZ8" s="361"/>
      <c r="HA8" s="361"/>
      <c r="HB8" s="361"/>
      <c r="HC8" s="361"/>
      <c r="HD8" s="361"/>
      <c r="HE8" s="361"/>
      <c r="HF8" s="361"/>
      <c r="HG8" s="361"/>
      <c r="HH8" s="361"/>
      <c r="HI8" s="361"/>
      <c r="HJ8" s="361"/>
      <c r="HK8" s="361"/>
      <c r="HL8" s="361"/>
      <c r="HM8" s="361"/>
      <c r="HN8" s="361"/>
      <c r="HO8" s="361"/>
      <c r="HP8" s="361"/>
      <c r="HQ8" s="361"/>
      <c r="HR8" s="361"/>
      <c r="HS8" s="361"/>
      <c r="HT8" s="361"/>
      <c r="HU8" s="361"/>
      <c r="HV8" s="361"/>
      <c r="HW8" s="361"/>
      <c r="HX8" s="361"/>
      <c r="HY8" s="361"/>
      <c r="HZ8" s="361"/>
      <c r="IA8" s="361"/>
      <c r="IB8" s="361"/>
      <c r="IC8" s="361"/>
      <c r="ID8" s="361"/>
      <c r="IE8" s="361"/>
      <c r="IF8" s="361"/>
      <c r="IG8" s="361"/>
      <c r="IH8" s="361"/>
      <c r="II8" s="361"/>
      <c r="IJ8" s="361"/>
      <c r="IK8" s="361"/>
    </row>
    <row r="9" spans="1:246" s="358" customFormat="1" ht="53.25" customHeight="1">
      <c r="B9" s="471"/>
      <c r="C9" s="389" t="s">
        <v>623</v>
      </c>
      <c r="D9" s="387">
        <v>0.65</v>
      </c>
      <c r="E9" s="380"/>
      <c r="F9" s="360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  <c r="BE9" s="361"/>
      <c r="BF9" s="361"/>
      <c r="BG9" s="361"/>
      <c r="BH9" s="361"/>
      <c r="BI9" s="361"/>
      <c r="BJ9" s="361"/>
      <c r="BK9" s="361"/>
      <c r="BL9" s="361"/>
      <c r="BM9" s="361"/>
      <c r="BN9" s="361"/>
      <c r="BO9" s="361"/>
      <c r="BP9" s="361"/>
      <c r="BQ9" s="361"/>
      <c r="BR9" s="361"/>
      <c r="BS9" s="361"/>
      <c r="BT9" s="361"/>
      <c r="BU9" s="361"/>
      <c r="BV9" s="361"/>
      <c r="BW9" s="361"/>
      <c r="BX9" s="361"/>
      <c r="BY9" s="361"/>
      <c r="BZ9" s="361"/>
      <c r="CA9" s="361"/>
      <c r="CB9" s="361"/>
      <c r="CC9" s="361"/>
      <c r="CD9" s="361"/>
      <c r="CE9" s="361"/>
      <c r="CF9" s="361"/>
      <c r="CG9" s="361"/>
      <c r="CH9" s="361"/>
      <c r="CI9" s="361"/>
      <c r="CJ9" s="361"/>
      <c r="CK9" s="361"/>
      <c r="CL9" s="361"/>
      <c r="CM9" s="361"/>
      <c r="CN9" s="361"/>
      <c r="CO9" s="361"/>
      <c r="CP9" s="361"/>
      <c r="CQ9" s="361"/>
      <c r="CR9" s="361"/>
      <c r="CS9" s="361"/>
      <c r="CT9" s="361"/>
      <c r="CU9" s="361"/>
      <c r="CV9" s="361"/>
      <c r="CW9" s="361"/>
      <c r="CX9" s="361"/>
      <c r="CY9" s="361"/>
      <c r="CZ9" s="361"/>
      <c r="DA9" s="361"/>
      <c r="DB9" s="361"/>
      <c r="DC9" s="361"/>
      <c r="DD9" s="361"/>
      <c r="DE9" s="361"/>
      <c r="DF9" s="361"/>
      <c r="DG9" s="361"/>
      <c r="DH9" s="361"/>
      <c r="DI9" s="361"/>
      <c r="DJ9" s="361"/>
      <c r="DK9" s="361"/>
      <c r="DL9" s="361"/>
      <c r="DM9" s="361"/>
      <c r="DN9" s="361"/>
      <c r="DO9" s="361"/>
      <c r="DP9" s="361"/>
      <c r="DQ9" s="361"/>
      <c r="DR9" s="361"/>
      <c r="DS9" s="361"/>
      <c r="DT9" s="361"/>
      <c r="DU9" s="361"/>
      <c r="DV9" s="361"/>
      <c r="DW9" s="361"/>
      <c r="DX9" s="361"/>
      <c r="DY9" s="361"/>
      <c r="DZ9" s="361"/>
      <c r="EA9" s="361"/>
      <c r="EB9" s="361"/>
      <c r="EC9" s="361"/>
      <c r="ED9" s="361"/>
      <c r="EE9" s="361"/>
      <c r="EF9" s="361"/>
      <c r="EG9" s="361"/>
      <c r="EH9" s="361"/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1"/>
      <c r="EV9" s="361"/>
      <c r="EW9" s="361"/>
      <c r="EX9" s="361"/>
      <c r="EY9" s="361"/>
      <c r="EZ9" s="361"/>
      <c r="FA9" s="361"/>
      <c r="FB9" s="361"/>
      <c r="FC9" s="361"/>
      <c r="FD9" s="361"/>
      <c r="FE9" s="361"/>
      <c r="FF9" s="361"/>
      <c r="FG9" s="361"/>
      <c r="FH9" s="361"/>
      <c r="FI9" s="361"/>
      <c r="FJ9" s="361"/>
      <c r="FK9" s="361"/>
      <c r="FL9" s="361"/>
      <c r="FM9" s="361"/>
      <c r="FN9" s="361"/>
      <c r="FO9" s="361"/>
      <c r="FP9" s="361"/>
      <c r="FQ9" s="361"/>
      <c r="FR9" s="361"/>
      <c r="FS9" s="361"/>
      <c r="FT9" s="361"/>
      <c r="FU9" s="361"/>
      <c r="FV9" s="361"/>
      <c r="FW9" s="361"/>
      <c r="FX9" s="361"/>
      <c r="FY9" s="361"/>
      <c r="FZ9" s="361"/>
      <c r="GA9" s="361"/>
      <c r="GB9" s="361"/>
      <c r="GC9" s="361"/>
      <c r="GD9" s="361"/>
      <c r="GE9" s="361"/>
      <c r="GF9" s="361"/>
      <c r="GG9" s="361"/>
      <c r="GH9" s="361"/>
      <c r="GI9" s="361"/>
      <c r="GJ9" s="361"/>
      <c r="GK9" s="361"/>
      <c r="GL9" s="361"/>
      <c r="GM9" s="361"/>
      <c r="GN9" s="361"/>
      <c r="GO9" s="361"/>
      <c r="GP9" s="361"/>
      <c r="GQ9" s="361"/>
      <c r="GR9" s="361"/>
      <c r="GS9" s="361"/>
      <c r="GT9" s="361"/>
      <c r="GU9" s="361"/>
      <c r="GV9" s="361"/>
      <c r="GW9" s="361"/>
      <c r="GX9" s="361"/>
      <c r="GY9" s="361"/>
      <c r="GZ9" s="361"/>
      <c r="HA9" s="361"/>
      <c r="HB9" s="361"/>
      <c r="HC9" s="361"/>
      <c r="HD9" s="361"/>
      <c r="HE9" s="361"/>
      <c r="HF9" s="361"/>
      <c r="HG9" s="361"/>
      <c r="HH9" s="361"/>
      <c r="HI9" s="361"/>
      <c r="HJ9" s="361"/>
      <c r="HK9" s="361"/>
      <c r="HL9" s="361"/>
      <c r="HM9" s="361"/>
      <c r="HN9" s="361"/>
      <c r="HO9" s="361"/>
      <c r="HP9" s="361"/>
      <c r="HQ9" s="361"/>
      <c r="HR9" s="361"/>
      <c r="HS9" s="361"/>
      <c r="HT9" s="361"/>
      <c r="HU9" s="361"/>
      <c r="HV9" s="361"/>
      <c r="HW9" s="361"/>
      <c r="HX9" s="361"/>
      <c r="HY9" s="361"/>
      <c r="HZ9" s="361"/>
      <c r="IA9" s="361"/>
      <c r="IB9" s="361"/>
      <c r="IC9" s="361"/>
      <c r="ID9" s="361"/>
      <c r="IE9" s="361"/>
      <c r="IF9" s="361"/>
      <c r="IG9" s="361"/>
      <c r="IH9" s="361"/>
      <c r="II9" s="361"/>
      <c r="IJ9" s="361"/>
      <c r="IK9" s="361"/>
    </row>
    <row r="10" spans="1:246" s="358" customFormat="1" ht="18" customHeight="1">
      <c r="B10" s="383"/>
      <c r="C10" s="383"/>
      <c r="D10" s="384"/>
      <c r="E10" s="380"/>
      <c r="F10" s="360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1"/>
      <c r="BY10" s="361"/>
      <c r="BZ10" s="361"/>
      <c r="CA10" s="361"/>
      <c r="CB10" s="361"/>
      <c r="CC10" s="361"/>
      <c r="CD10" s="361"/>
      <c r="CE10" s="361"/>
      <c r="CF10" s="361"/>
      <c r="CG10" s="361"/>
      <c r="CH10" s="361"/>
      <c r="CI10" s="361"/>
      <c r="CJ10" s="361"/>
      <c r="CK10" s="361"/>
      <c r="CL10" s="361"/>
      <c r="CM10" s="361"/>
      <c r="CN10" s="361"/>
      <c r="CO10" s="361"/>
      <c r="CP10" s="361"/>
      <c r="CQ10" s="361"/>
      <c r="CR10" s="361"/>
      <c r="CS10" s="361"/>
      <c r="CT10" s="361"/>
      <c r="CU10" s="361"/>
      <c r="CV10" s="361"/>
      <c r="CW10" s="361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1"/>
      <c r="DJ10" s="361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1"/>
      <c r="DV10" s="361"/>
      <c r="DW10" s="361"/>
      <c r="DX10" s="361"/>
      <c r="DY10" s="361"/>
      <c r="DZ10" s="361"/>
      <c r="EA10" s="361"/>
      <c r="EB10" s="361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1"/>
      <c r="FA10" s="361"/>
      <c r="FB10" s="361"/>
      <c r="FC10" s="361"/>
      <c r="FD10" s="361"/>
      <c r="FE10" s="361"/>
      <c r="FF10" s="361"/>
      <c r="FG10" s="361"/>
      <c r="FH10" s="361"/>
      <c r="FI10" s="361"/>
      <c r="FJ10" s="361"/>
      <c r="FK10" s="361"/>
      <c r="FL10" s="361"/>
      <c r="FM10" s="361"/>
      <c r="FN10" s="361"/>
      <c r="FO10" s="361"/>
      <c r="FP10" s="361"/>
      <c r="FQ10" s="361"/>
      <c r="FR10" s="361"/>
      <c r="FS10" s="361"/>
      <c r="FT10" s="361"/>
      <c r="FU10" s="361"/>
      <c r="FV10" s="361"/>
      <c r="FW10" s="361"/>
      <c r="FX10" s="361"/>
      <c r="FY10" s="361"/>
      <c r="FZ10" s="361"/>
      <c r="GA10" s="361"/>
      <c r="GB10" s="361"/>
      <c r="GC10" s="361"/>
      <c r="GD10" s="361"/>
      <c r="GE10" s="361"/>
      <c r="GF10" s="361"/>
      <c r="GG10" s="361"/>
      <c r="GH10" s="361"/>
      <c r="GI10" s="361"/>
      <c r="GJ10" s="361"/>
      <c r="GK10" s="361"/>
      <c r="GL10" s="361"/>
      <c r="GM10" s="361"/>
      <c r="GN10" s="361"/>
      <c r="GO10" s="361"/>
      <c r="GP10" s="361"/>
      <c r="GQ10" s="361"/>
      <c r="GR10" s="361"/>
      <c r="GS10" s="361"/>
      <c r="GT10" s="361"/>
      <c r="GU10" s="361"/>
      <c r="GV10" s="361"/>
      <c r="GW10" s="361"/>
      <c r="GX10" s="361"/>
      <c r="GY10" s="361"/>
      <c r="GZ10" s="361"/>
      <c r="HA10" s="361"/>
      <c r="HB10" s="361"/>
      <c r="HC10" s="361"/>
      <c r="HD10" s="361"/>
      <c r="HE10" s="361"/>
      <c r="HF10" s="361"/>
      <c r="HG10" s="361"/>
      <c r="HH10" s="361"/>
      <c r="HI10" s="361"/>
      <c r="HJ10" s="361"/>
      <c r="HK10" s="361"/>
      <c r="HL10" s="361"/>
      <c r="HM10" s="361"/>
      <c r="HN10" s="361"/>
      <c r="HO10" s="361"/>
      <c r="HP10" s="361"/>
      <c r="HQ10" s="361"/>
      <c r="HR10" s="361"/>
      <c r="HS10" s="361"/>
      <c r="HT10" s="361"/>
      <c r="HU10" s="361"/>
      <c r="HV10" s="361"/>
      <c r="HW10" s="361"/>
      <c r="HX10" s="361"/>
      <c r="HY10" s="361"/>
      <c r="HZ10" s="361"/>
      <c r="IA10" s="361"/>
      <c r="IB10" s="361"/>
      <c r="IC10" s="361"/>
      <c r="ID10" s="361"/>
      <c r="IE10" s="361"/>
      <c r="IF10" s="361"/>
      <c r="IG10" s="361"/>
      <c r="IH10" s="361"/>
      <c r="II10" s="361"/>
      <c r="IJ10" s="361"/>
      <c r="IK10" s="361"/>
    </row>
    <row r="11" spans="1:246" s="358" customFormat="1" ht="53.25" customHeight="1">
      <c r="B11" s="470" t="s">
        <v>624</v>
      </c>
      <c r="C11" s="390" t="s">
        <v>3</v>
      </c>
      <c r="D11" s="386">
        <v>0.51</v>
      </c>
      <c r="E11" s="38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1"/>
      <c r="BY11" s="361"/>
      <c r="BZ11" s="361"/>
      <c r="CA11" s="361"/>
      <c r="CB11" s="361"/>
      <c r="CC11" s="361"/>
      <c r="CD11" s="361"/>
      <c r="CE11" s="361"/>
      <c r="CF11" s="361"/>
      <c r="CG11" s="361"/>
      <c r="CH11" s="361"/>
      <c r="CI11" s="361"/>
      <c r="CJ11" s="361"/>
      <c r="CK11" s="361"/>
      <c r="CL11" s="361"/>
      <c r="CM11" s="361"/>
      <c r="CN11" s="361"/>
      <c r="CO11" s="361"/>
      <c r="CP11" s="361"/>
      <c r="CQ11" s="361"/>
      <c r="CR11" s="361"/>
      <c r="CS11" s="361"/>
      <c r="CT11" s="361"/>
      <c r="CU11" s="361"/>
      <c r="CV11" s="361"/>
      <c r="CW11" s="361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1"/>
      <c r="DJ11" s="361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1"/>
      <c r="DV11" s="361"/>
      <c r="DW11" s="361"/>
      <c r="DX11" s="361"/>
      <c r="DY11" s="361"/>
      <c r="DZ11" s="361"/>
      <c r="EA11" s="361"/>
      <c r="EB11" s="361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1"/>
      <c r="FA11" s="361"/>
      <c r="FB11" s="361"/>
      <c r="FC11" s="361"/>
      <c r="FD11" s="361"/>
      <c r="FE11" s="361"/>
      <c r="FF11" s="361"/>
      <c r="FG11" s="361"/>
      <c r="FH11" s="361"/>
      <c r="FI11" s="361"/>
      <c r="FJ11" s="361"/>
      <c r="FK11" s="361"/>
      <c r="FL11" s="361"/>
      <c r="FM11" s="361"/>
      <c r="FN11" s="361"/>
      <c r="FO11" s="361"/>
      <c r="FP11" s="361"/>
      <c r="FQ11" s="361"/>
      <c r="FR11" s="361"/>
      <c r="FS11" s="361"/>
      <c r="FT11" s="361"/>
      <c r="FU11" s="361"/>
      <c r="FV11" s="361"/>
      <c r="FW11" s="361"/>
      <c r="FX11" s="361"/>
      <c r="FY11" s="361"/>
      <c r="FZ11" s="361"/>
      <c r="GA11" s="361"/>
      <c r="GB11" s="361"/>
      <c r="GC11" s="361"/>
      <c r="GD11" s="361"/>
      <c r="GE11" s="361"/>
      <c r="GF11" s="361"/>
      <c r="GG11" s="361"/>
      <c r="GH11" s="361"/>
      <c r="GI11" s="361"/>
      <c r="GJ11" s="361"/>
      <c r="GK11" s="361"/>
      <c r="GL11" s="361"/>
      <c r="GM11" s="361"/>
      <c r="GN11" s="361"/>
      <c r="GO11" s="361"/>
      <c r="GP11" s="361"/>
      <c r="GQ11" s="361"/>
      <c r="GR11" s="361"/>
      <c r="GS11" s="361"/>
      <c r="GT11" s="361"/>
      <c r="GU11" s="361"/>
      <c r="GV11" s="361"/>
      <c r="GW11" s="361"/>
      <c r="GX11" s="361"/>
      <c r="GY11" s="361"/>
      <c r="GZ11" s="361"/>
      <c r="HA11" s="361"/>
      <c r="HB11" s="361"/>
      <c r="HC11" s="361"/>
      <c r="HD11" s="361"/>
      <c r="HE11" s="361"/>
      <c r="HF11" s="361"/>
      <c r="HG11" s="361"/>
      <c r="HH11" s="361"/>
      <c r="HI11" s="361"/>
      <c r="HJ11" s="361"/>
      <c r="HK11" s="361"/>
      <c r="HL11" s="361"/>
      <c r="HM11" s="361"/>
      <c r="HN11" s="361"/>
      <c r="HO11" s="361"/>
      <c r="HP11" s="361"/>
      <c r="HQ11" s="361"/>
      <c r="HR11" s="361"/>
      <c r="HS11" s="361"/>
      <c r="HT11" s="361"/>
      <c r="HU11" s="361"/>
      <c r="HV11" s="361"/>
      <c r="HW11" s="361"/>
      <c r="HX11" s="361"/>
      <c r="HY11" s="361"/>
      <c r="HZ11" s="361"/>
      <c r="IA11" s="361"/>
      <c r="IB11" s="361"/>
      <c r="IC11" s="361"/>
      <c r="ID11" s="361"/>
      <c r="IE11" s="361"/>
      <c r="IF11" s="361"/>
      <c r="IG11" s="361"/>
      <c r="IH11" s="361"/>
      <c r="II11" s="361"/>
      <c r="IJ11" s="361"/>
      <c r="IK11" s="361"/>
    </row>
    <row r="12" spans="1:246" s="360" customFormat="1" ht="53.25" customHeight="1">
      <c r="B12" s="472"/>
      <c r="C12" s="391" t="s">
        <v>4</v>
      </c>
      <c r="D12" s="393">
        <v>0.17</v>
      </c>
      <c r="E12" s="380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59"/>
      <c r="CU12" s="359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59"/>
      <c r="DL12" s="359"/>
      <c r="DM12" s="359"/>
      <c r="DN12" s="359"/>
      <c r="DO12" s="359"/>
      <c r="DP12" s="359"/>
      <c r="DQ12" s="359"/>
      <c r="DR12" s="359"/>
      <c r="DS12" s="359"/>
      <c r="DT12" s="359"/>
      <c r="DU12" s="359"/>
      <c r="DV12" s="359"/>
      <c r="DW12" s="359"/>
      <c r="DX12" s="359"/>
      <c r="DY12" s="359"/>
      <c r="DZ12" s="359"/>
      <c r="EA12" s="359"/>
      <c r="EB12" s="359"/>
      <c r="EC12" s="359"/>
      <c r="ED12" s="359"/>
      <c r="EE12" s="359"/>
      <c r="EF12" s="359"/>
      <c r="EG12" s="359"/>
      <c r="EH12" s="359"/>
      <c r="EI12" s="359"/>
      <c r="EJ12" s="359"/>
      <c r="EK12" s="359"/>
      <c r="EL12" s="359"/>
      <c r="EM12" s="359"/>
      <c r="EN12" s="359"/>
      <c r="EO12" s="359"/>
      <c r="EP12" s="359"/>
      <c r="EQ12" s="359"/>
      <c r="ER12" s="359"/>
      <c r="ES12" s="359"/>
      <c r="ET12" s="359"/>
      <c r="EU12" s="359"/>
      <c r="EV12" s="359"/>
      <c r="EW12" s="359"/>
      <c r="EX12" s="359"/>
      <c r="EY12" s="359"/>
      <c r="EZ12" s="359"/>
      <c r="FA12" s="359"/>
      <c r="FB12" s="359"/>
      <c r="FC12" s="359"/>
      <c r="FD12" s="359"/>
      <c r="FE12" s="359"/>
      <c r="FF12" s="359"/>
      <c r="FG12" s="359"/>
      <c r="FH12" s="359"/>
      <c r="FI12" s="359"/>
      <c r="FJ12" s="359"/>
      <c r="FK12" s="359"/>
      <c r="FL12" s="359"/>
      <c r="FM12" s="359"/>
      <c r="FN12" s="359"/>
      <c r="FO12" s="359"/>
      <c r="FP12" s="359"/>
      <c r="FQ12" s="359"/>
      <c r="FR12" s="359"/>
      <c r="FS12" s="359"/>
      <c r="FT12" s="359"/>
      <c r="FU12" s="359"/>
      <c r="FV12" s="359"/>
      <c r="FW12" s="359"/>
      <c r="FX12" s="359"/>
      <c r="FY12" s="359"/>
      <c r="FZ12" s="359"/>
      <c r="GA12" s="359"/>
      <c r="GB12" s="359"/>
      <c r="GC12" s="359"/>
      <c r="GD12" s="359"/>
      <c r="GE12" s="359"/>
      <c r="GF12" s="359"/>
      <c r="GG12" s="359"/>
      <c r="GH12" s="359"/>
      <c r="GI12" s="359"/>
      <c r="GJ12" s="359"/>
      <c r="GK12" s="359"/>
      <c r="GL12" s="359"/>
      <c r="GM12" s="359"/>
      <c r="GN12" s="359"/>
      <c r="GO12" s="359"/>
      <c r="GP12" s="359"/>
      <c r="GQ12" s="359"/>
      <c r="GR12" s="359"/>
      <c r="GS12" s="359"/>
      <c r="GT12" s="359"/>
      <c r="GU12" s="359"/>
      <c r="GV12" s="359"/>
      <c r="GW12" s="359"/>
      <c r="GX12" s="359"/>
      <c r="GY12" s="359"/>
      <c r="GZ12" s="359"/>
      <c r="HA12" s="359"/>
      <c r="HB12" s="359"/>
      <c r="HC12" s="359"/>
      <c r="HD12" s="359"/>
      <c r="HE12" s="359"/>
      <c r="HF12" s="359"/>
      <c r="HG12" s="359"/>
      <c r="HH12" s="359"/>
      <c r="HI12" s="359"/>
      <c r="HJ12" s="359"/>
      <c r="HK12" s="359"/>
      <c r="HL12" s="359"/>
      <c r="HM12" s="359"/>
      <c r="HN12" s="359"/>
      <c r="HO12" s="359"/>
      <c r="HP12" s="359"/>
      <c r="HQ12" s="359"/>
      <c r="HR12" s="359"/>
      <c r="HS12" s="359"/>
      <c r="HT12" s="359"/>
      <c r="HU12" s="359"/>
      <c r="HV12" s="359"/>
      <c r="HW12" s="359"/>
      <c r="HX12" s="359"/>
      <c r="HY12" s="359"/>
      <c r="HZ12" s="359"/>
      <c r="IA12" s="359"/>
      <c r="IB12" s="359"/>
      <c r="IC12" s="359"/>
      <c r="ID12" s="359"/>
      <c r="IE12" s="359"/>
      <c r="IF12" s="359"/>
      <c r="IG12" s="359"/>
      <c r="IH12" s="359"/>
      <c r="II12" s="359"/>
      <c r="IJ12" s="359"/>
      <c r="IK12" s="359"/>
      <c r="IL12" s="359"/>
    </row>
    <row r="13" spans="1:246" s="360" customFormat="1" ht="53.25" customHeight="1">
      <c r="B13" s="472"/>
      <c r="C13" s="391" t="s">
        <v>5</v>
      </c>
      <c r="D13" s="393">
        <v>0.19</v>
      </c>
      <c r="E13" s="380"/>
    </row>
    <row r="14" spans="1:246" s="362" customFormat="1" ht="53.25" customHeight="1">
      <c r="B14" s="471"/>
      <c r="C14" s="392" t="s">
        <v>625</v>
      </c>
      <c r="D14" s="387">
        <v>0.13</v>
      </c>
      <c r="E14" s="382"/>
    </row>
    <row r="15" spans="1:246" s="361" customFormat="1" ht="27">
      <c r="B15" s="358"/>
      <c r="C15" s="358"/>
      <c r="D15" s="358"/>
      <c r="E15" s="358"/>
      <c r="F15" s="358"/>
      <c r="G15" s="358"/>
      <c r="H15" s="358"/>
      <c r="I15" s="358"/>
      <c r="J15" s="358"/>
    </row>
    <row r="16" spans="1:246" s="363" customFormat="1" ht="27">
      <c r="B16" s="110" t="s">
        <v>612</v>
      </c>
    </row>
    <row r="17" spans="2:6" s="363" customFormat="1" ht="27">
      <c r="B17" s="110" t="s">
        <v>613</v>
      </c>
    </row>
    <row r="18" spans="2:6" s="363" customFormat="1" ht="27">
      <c r="B18" s="110" t="s">
        <v>614</v>
      </c>
      <c r="C18" s="362"/>
      <c r="D18" s="362"/>
      <c r="E18" s="362"/>
      <c r="F18" s="362"/>
    </row>
    <row r="19" spans="2:6" s="105" customFormat="1">
      <c r="B19" s="106"/>
      <c r="C19" s="106"/>
      <c r="D19" s="106"/>
      <c r="E19" s="106"/>
      <c r="F19" s="106"/>
    </row>
  </sheetData>
  <mergeCells count="3">
    <mergeCell ref="B6:C6"/>
    <mergeCell ref="B8:B9"/>
    <mergeCell ref="B11:B14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5FEC-C575-4B27-9CFE-A805CB90981D}">
  <sheetPr>
    <pageSetUpPr fitToPage="1"/>
  </sheetPr>
  <dimension ref="B1:P25"/>
  <sheetViews>
    <sheetView showGridLines="0" zoomScale="70" zoomScaleNormal="70" workbookViewId="0">
      <selection activeCell="C46" sqref="C46"/>
    </sheetView>
  </sheetViews>
  <sheetFormatPr defaultColWidth="9.140625" defaultRowHeight="12.75"/>
  <cols>
    <col min="1" max="1" width="4.85546875" style="108" customWidth="1"/>
    <col min="2" max="2" width="36.28515625" style="108" customWidth="1"/>
    <col min="3" max="3" width="39.85546875" style="108" customWidth="1"/>
    <col min="4" max="16384" width="9.140625" style="108"/>
  </cols>
  <sheetData>
    <row r="1" spans="2:16" s="352" customFormat="1">
      <c r="B1" s="350"/>
      <c r="C1" s="351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2:16" s="352" customFormat="1">
      <c r="B2" s="350"/>
      <c r="C2" s="351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2:16" s="105" customFormat="1" ht="18">
      <c r="B3" s="354" t="s">
        <v>611</v>
      </c>
      <c r="C3" s="104"/>
      <c r="D3" s="104"/>
    </row>
    <row r="4" spans="2:16" s="105" customFormat="1" ht="18">
      <c r="B4" s="354"/>
      <c r="C4" s="104"/>
      <c r="D4" s="104"/>
    </row>
    <row r="5" spans="2:16" s="105" customFormat="1" ht="18">
      <c r="B5" s="354" t="s">
        <v>232</v>
      </c>
      <c r="C5" s="104"/>
      <c r="D5" s="104"/>
    </row>
    <row r="6" spans="2:16" s="105" customFormat="1" ht="18">
      <c r="B6" s="354" t="s">
        <v>233</v>
      </c>
      <c r="C6" s="106"/>
      <c r="D6" s="106"/>
      <c r="E6" s="10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</row>
    <row r="7" spans="2:16" s="105" customFormat="1" ht="18">
      <c r="B7" s="354" t="s">
        <v>234</v>
      </c>
      <c r="C7" s="106"/>
      <c r="D7" s="106"/>
      <c r="E7" s="10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</row>
    <row r="8" spans="2:16" ht="18">
      <c r="B8" s="354" t="s">
        <v>235</v>
      </c>
    </row>
    <row r="9" spans="2:16" ht="18">
      <c r="B9" s="354" t="s">
        <v>236</v>
      </c>
    </row>
    <row r="10" spans="2:16">
      <c r="B10" s="104"/>
    </row>
    <row r="11" spans="2:16">
      <c r="B11" s="104"/>
    </row>
    <row r="12" spans="2:16" ht="18">
      <c r="B12" s="103" t="s">
        <v>237</v>
      </c>
    </row>
    <row r="13" spans="2:16" ht="18">
      <c r="B13" s="103" t="s">
        <v>238</v>
      </c>
    </row>
    <row r="14" spans="2:16" ht="18">
      <c r="B14" s="103" t="s">
        <v>239</v>
      </c>
    </row>
    <row r="15" spans="2:16" ht="18">
      <c r="B15" s="103" t="s">
        <v>240</v>
      </c>
    </row>
    <row r="16" spans="2:16" ht="18">
      <c r="B16" s="103" t="s">
        <v>241</v>
      </c>
    </row>
    <row r="17" spans="2:2" ht="18">
      <c r="B17" s="103" t="s">
        <v>242</v>
      </c>
    </row>
    <row r="18" spans="2:2" ht="18">
      <c r="B18" s="110"/>
    </row>
    <row r="19" spans="2:2" ht="18">
      <c r="B19" s="103" t="s">
        <v>243</v>
      </c>
    </row>
    <row r="20" spans="2:2" ht="18">
      <c r="B20" s="103"/>
    </row>
    <row r="21" spans="2:2" ht="18">
      <c r="B21" s="110" t="s">
        <v>244</v>
      </c>
    </row>
    <row r="22" spans="2:2" ht="18">
      <c r="B22" s="110" t="s">
        <v>245</v>
      </c>
    </row>
    <row r="23" spans="2:2" ht="18">
      <c r="B23" s="110"/>
    </row>
    <row r="24" spans="2:2" ht="18">
      <c r="B24" s="110"/>
    </row>
    <row r="25" spans="2:2" ht="18">
      <c r="B25" s="110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BB282"/>
  <sheetViews>
    <sheetView showGridLines="0" zoomScale="70" zoomScaleNormal="70" workbookViewId="0">
      <pane ySplit="7" topLeftCell="A38" activePane="bottomLeft" state="frozen"/>
      <selection activeCell="C1" sqref="C1"/>
      <selection pane="bottomLeft" activeCell="E45" sqref="E45"/>
    </sheetView>
  </sheetViews>
  <sheetFormatPr defaultColWidth="9.140625" defaultRowHeight="18" outlineLevelRow="1" outlineLevelCol="1"/>
  <cols>
    <col min="1" max="1" width="9.7109375" style="27" customWidth="1"/>
    <col min="2" max="2" width="20.85546875" style="27" customWidth="1"/>
    <col min="3" max="3" width="50.7109375" style="28" bestFit="1" customWidth="1"/>
    <col min="4" max="4" width="24.7109375" style="29" customWidth="1" outlineLevel="1"/>
    <col min="5" max="5" width="36.140625" style="4" customWidth="1"/>
    <col min="6" max="6" width="39.85546875" style="33" customWidth="1"/>
    <col min="7" max="12" width="4.28515625" style="16" customWidth="1" outlineLevel="1"/>
    <col min="13" max="13" width="5.28515625" style="16" customWidth="1" outlineLevel="1"/>
    <col min="14" max="17" width="13.85546875" style="16" customWidth="1" outlineLevel="1"/>
    <col min="18" max="18" width="12.85546875" style="16" customWidth="1" outlineLevel="1"/>
    <col min="19" max="22" width="13.85546875" style="148" customWidth="1" outlineLevel="1"/>
    <col min="23" max="23" width="12.85546875" style="148" customWidth="1" outlineLevel="1"/>
    <col min="24" max="24" width="10.140625" style="30" bestFit="1" customWidth="1"/>
    <col min="25" max="25" width="27.42578125" style="30" bestFit="1" customWidth="1"/>
    <col min="26" max="26" width="10.140625" style="30" bestFit="1" customWidth="1"/>
    <col min="27" max="27" width="27.42578125" style="30" bestFit="1" customWidth="1"/>
    <col min="28" max="28" width="16" style="30" customWidth="1"/>
    <col min="29" max="29" width="27.42578125" style="30" bestFit="1" customWidth="1"/>
    <col min="30" max="30" width="17.42578125" style="31" bestFit="1" customWidth="1"/>
    <col min="31" max="31" width="15.28515625" style="31" bestFit="1" customWidth="1"/>
    <col min="32" max="32" width="12" style="31" customWidth="1"/>
    <col min="33" max="34" width="10.140625" style="31" customWidth="1"/>
    <col min="35" max="35" width="11" style="4" customWidth="1"/>
    <col min="36" max="44" width="3.5703125" style="58" customWidth="1"/>
    <col min="45" max="45" width="5.42578125" style="4" customWidth="1"/>
    <col min="46" max="16384" width="9.140625" style="4"/>
  </cols>
  <sheetData>
    <row r="1" spans="1:45" s="5" customFormat="1" ht="33.75">
      <c r="A1" s="54" t="s">
        <v>400</v>
      </c>
      <c r="B1" s="3"/>
      <c r="C1" s="14"/>
      <c r="D1" s="7"/>
      <c r="F1" s="17"/>
      <c r="G1" s="15"/>
      <c r="H1" s="15"/>
      <c r="I1" s="15"/>
      <c r="J1" s="15"/>
      <c r="K1" s="15"/>
      <c r="L1" s="15"/>
      <c r="M1" s="15"/>
      <c r="N1" s="75"/>
      <c r="O1" s="75"/>
      <c r="P1" s="75"/>
      <c r="Q1" s="75"/>
      <c r="R1" s="75"/>
      <c r="S1" s="75"/>
      <c r="T1" s="75"/>
      <c r="U1" s="75"/>
      <c r="V1" s="75"/>
      <c r="W1" s="75"/>
      <c r="X1" s="20"/>
      <c r="Y1" s="20"/>
      <c r="Z1" s="76"/>
      <c r="AA1" s="76"/>
      <c r="AB1" s="76"/>
      <c r="AC1" s="76"/>
      <c r="AD1" s="8"/>
      <c r="AE1" s="8"/>
      <c r="AF1" s="8"/>
      <c r="AG1" s="8"/>
      <c r="AH1" s="8"/>
      <c r="AJ1" s="10"/>
      <c r="AK1" s="10"/>
      <c r="AL1" s="10"/>
      <c r="AM1" s="10"/>
      <c r="AN1" s="10"/>
      <c r="AO1" s="10"/>
      <c r="AP1" s="10"/>
      <c r="AQ1" s="10"/>
      <c r="AR1" s="10"/>
    </row>
    <row r="2" spans="1:45" s="5" customFormat="1" ht="30">
      <c r="A2" s="6" t="s">
        <v>125</v>
      </c>
      <c r="B2" s="3"/>
      <c r="C2" s="14"/>
      <c r="D2" s="84"/>
      <c r="E2" s="70"/>
      <c r="F2" s="17"/>
      <c r="G2" s="15"/>
      <c r="H2" s="15"/>
      <c r="I2" s="15"/>
      <c r="J2" s="15"/>
      <c r="K2" s="15"/>
      <c r="L2" s="15"/>
      <c r="M2" s="15"/>
      <c r="N2" s="75"/>
      <c r="O2" s="75"/>
      <c r="P2" s="75"/>
      <c r="Q2" s="75"/>
      <c r="R2" s="75"/>
      <c r="S2" s="75"/>
      <c r="T2" s="75"/>
      <c r="U2" s="75"/>
      <c r="V2" s="75"/>
      <c r="W2" s="75"/>
      <c r="X2" s="20"/>
      <c r="Y2" s="20"/>
      <c r="Z2" s="76"/>
      <c r="AA2" s="76"/>
      <c r="AB2" s="76"/>
      <c r="AC2" s="76"/>
      <c r="AD2" s="8"/>
      <c r="AE2" s="8"/>
      <c r="AF2" s="8"/>
      <c r="AG2" s="8"/>
      <c r="AH2" s="8"/>
      <c r="AJ2" s="10"/>
      <c r="AK2" s="10"/>
      <c r="AL2" s="10"/>
      <c r="AM2" s="10"/>
      <c r="AN2" s="10"/>
      <c r="AO2" s="10"/>
      <c r="AP2" s="10"/>
      <c r="AQ2" s="10"/>
      <c r="AR2" s="10"/>
    </row>
    <row r="3" spans="1:45" s="5" customFormat="1" ht="18.75" customHeight="1">
      <c r="A3" s="3"/>
      <c r="B3" s="3"/>
      <c r="C3" s="69"/>
      <c r="D3" s="84"/>
      <c r="E3" s="70"/>
      <c r="F3" s="18"/>
      <c r="G3" s="15"/>
      <c r="H3" s="15"/>
      <c r="I3" s="15"/>
      <c r="J3" s="15"/>
      <c r="K3" s="15"/>
      <c r="L3" s="15"/>
      <c r="M3" s="15"/>
      <c r="N3" s="75"/>
      <c r="O3" s="75"/>
      <c r="P3" s="75"/>
      <c r="Q3" s="75"/>
      <c r="R3" s="75"/>
      <c r="S3" s="75"/>
      <c r="T3" s="75"/>
      <c r="U3" s="75"/>
      <c r="V3" s="75"/>
      <c r="W3" s="75"/>
      <c r="X3" s="20"/>
      <c r="Y3" s="20"/>
      <c r="Z3" s="76"/>
      <c r="AA3" s="76"/>
      <c r="AB3" s="76"/>
      <c r="AC3" s="76"/>
      <c r="AD3" s="8"/>
      <c r="AE3" s="8"/>
      <c r="AF3" s="8"/>
      <c r="AG3" s="8"/>
      <c r="AH3" s="8"/>
      <c r="AJ3" s="10"/>
      <c r="AK3" s="10"/>
      <c r="AL3" s="10"/>
      <c r="AM3" s="10"/>
      <c r="AN3" s="10"/>
      <c r="AO3" s="10"/>
      <c r="AP3" s="10"/>
      <c r="AQ3" s="10"/>
      <c r="AR3" s="10"/>
    </row>
    <row r="4" spans="1:45" s="12" customFormat="1" ht="35.25" customHeight="1">
      <c r="F4" s="1"/>
      <c r="G4" s="518" t="s">
        <v>1</v>
      </c>
      <c r="H4" s="519"/>
      <c r="I4" s="519"/>
      <c r="J4" s="519"/>
      <c r="K4" s="519"/>
      <c r="L4" s="519"/>
      <c r="M4" s="520"/>
      <c r="N4" s="86"/>
      <c r="O4" s="86"/>
      <c r="P4" s="86"/>
      <c r="Q4" s="86"/>
      <c r="R4" s="86"/>
      <c r="S4" s="86"/>
      <c r="T4" s="86"/>
      <c r="U4" s="86"/>
      <c r="V4" s="86"/>
      <c r="W4" s="86"/>
      <c r="X4" s="9"/>
      <c r="Y4" s="21"/>
      <c r="Z4" s="9"/>
      <c r="AA4" s="21"/>
      <c r="AB4" s="9"/>
      <c r="AC4" s="21"/>
      <c r="AD4" s="19"/>
      <c r="AE4" s="19"/>
      <c r="AF4" s="19"/>
      <c r="AG4" s="19"/>
      <c r="AH4" s="19"/>
      <c r="AI4" s="26"/>
      <c r="AJ4" s="515" t="s">
        <v>46</v>
      </c>
      <c r="AK4" s="516"/>
      <c r="AL4" s="516"/>
      <c r="AM4" s="516"/>
      <c r="AN4" s="516"/>
      <c r="AO4" s="516"/>
      <c r="AP4" s="516"/>
      <c r="AQ4" s="516"/>
      <c r="AR4" s="517"/>
    </row>
    <row r="5" spans="1:45" s="13" customFormat="1" ht="108.75">
      <c r="A5" s="22" t="s">
        <v>38</v>
      </c>
      <c r="B5" s="22" t="s">
        <v>37</v>
      </c>
      <c r="C5" s="22" t="s">
        <v>47</v>
      </c>
      <c r="D5" s="22"/>
      <c r="E5" s="22" t="s">
        <v>15</v>
      </c>
      <c r="F5" s="23" t="s">
        <v>0</v>
      </c>
      <c r="G5" s="57" t="s">
        <v>39</v>
      </c>
      <c r="H5" s="57" t="s">
        <v>40</v>
      </c>
      <c r="I5" s="57" t="s">
        <v>41</v>
      </c>
      <c r="J5" s="57" t="s">
        <v>42</v>
      </c>
      <c r="K5" s="57" t="s">
        <v>43</v>
      </c>
      <c r="L5" s="57" t="s">
        <v>44</v>
      </c>
      <c r="M5" s="57" t="s">
        <v>45</v>
      </c>
      <c r="N5" s="512" t="s">
        <v>213</v>
      </c>
      <c r="O5" s="513"/>
      <c r="P5" s="513"/>
      <c r="Q5" s="513"/>
      <c r="R5" s="513"/>
      <c r="S5" s="513"/>
      <c r="T5" s="513"/>
      <c r="U5" s="513"/>
      <c r="V5" s="513"/>
      <c r="W5" s="514"/>
      <c r="X5" s="378" t="s">
        <v>48</v>
      </c>
      <c r="Y5" s="379"/>
      <c r="Z5" s="379"/>
      <c r="AA5" s="379"/>
      <c r="AB5" s="349"/>
      <c r="AC5" s="349"/>
      <c r="AD5" s="64"/>
      <c r="AE5" s="64"/>
      <c r="AF5" s="64"/>
      <c r="AG5" s="65"/>
      <c r="AH5" s="64"/>
      <c r="AI5" s="109"/>
      <c r="AJ5" s="24" t="s">
        <v>20</v>
      </c>
      <c r="AK5" s="25" t="s">
        <v>21</v>
      </c>
      <c r="AL5" s="24" t="s">
        <v>22</v>
      </c>
      <c r="AM5" s="25" t="s">
        <v>23</v>
      </c>
      <c r="AN5" s="24" t="s">
        <v>24</v>
      </c>
      <c r="AO5" s="25" t="s">
        <v>25</v>
      </c>
      <c r="AP5" s="24" t="s">
        <v>26</v>
      </c>
      <c r="AQ5" s="25" t="s">
        <v>27</v>
      </c>
      <c r="AR5" s="24" t="s">
        <v>28</v>
      </c>
      <c r="AS5" s="11"/>
    </row>
    <row r="6" spans="1:45" s="43" customFormat="1" ht="20.25">
      <c r="A6" s="34" t="s">
        <v>49</v>
      </c>
      <c r="B6" s="35"/>
      <c r="C6" s="36"/>
      <c r="D6" s="59" t="s">
        <v>14</v>
      </c>
      <c r="E6" s="38"/>
      <c r="F6" s="39"/>
      <c r="G6" s="40"/>
      <c r="H6" s="40"/>
      <c r="I6" s="40"/>
      <c r="J6" s="40"/>
      <c r="K6" s="40"/>
      <c r="L6" s="40"/>
      <c r="M6" s="40"/>
      <c r="N6" s="509" t="s">
        <v>401</v>
      </c>
      <c r="O6" s="510"/>
      <c r="P6" s="510"/>
      <c r="Q6" s="510"/>
      <c r="R6" s="510"/>
      <c r="S6" s="509" t="s">
        <v>402</v>
      </c>
      <c r="T6" s="510"/>
      <c r="U6" s="510"/>
      <c r="V6" s="510"/>
      <c r="W6" s="510"/>
      <c r="X6" s="521" t="s">
        <v>260</v>
      </c>
      <c r="Y6" s="522"/>
      <c r="Z6" s="522"/>
      <c r="AA6" s="522"/>
      <c r="AB6" s="522"/>
      <c r="AC6" s="522"/>
      <c r="AD6" s="67"/>
      <c r="AE6" s="67"/>
      <c r="AF6" s="41"/>
      <c r="AG6" s="41"/>
      <c r="AH6" s="41"/>
      <c r="AI6" s="42"/>
      <c r="AJ6" s="55"/>
      <c r="AK6" s="55"/>
      <c r="AL6" s="55"/>
      <c r="AM6" s="55"/>
      <c r="AN6" s="55"/>
      <c r="AO6" s="55"/>
      <c r="AP6" s="55"/>
      <c r="AQ6" s="55"/>
      <c r="AR6" s="55"/>
    </row>
    <row r="7" spans="1:45" s="43" customFormat="1" ht="20.25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7" t="s">
        <v>208</v>
      </c>
      <c r="O7" s="87" t="s">
        <v>209</v>
      </c>
      <c r="P7" s="87" t="s">
        <v>210</v>
      </c>
      <c r="Q7" s="87" t="s">
        <v>211</v>
      </c>
      <c r="R7" s="87" t="s">
        <v>212</v>
      </c>
      <c r="S7" s="87" t="s">
        <v>208</v>
      </c>
      <c r="T7" s="87" t="s">
        <v>209</v>
      </c>
      <c r="U7" s="87" t="s">
        <v>210</v>
      </c>
      <c r="V7" s="87" t="s">
        <v>211</v>
      </c>
      <c r="W7" s="87" t="s">
        <v>212</v>
      </c>
      <c r="X7" s="498" t="s">
        <v>401</v>
      </c>
      <c r="Y7" s="499"/>
      <c r="Z7" s="500" t="s">
        <v>606</v>
      </c>
      <c r="AA7" s="501"/>
      <c r="AB7" s="500" t="s">
        <v>607</v>
      </c>
      <c r="AC7" s="501"/>
      <c r="AD7" s="68"/>
      <c r="AE7" s="68"/>
      <c r="AF7" s="41"/>
      <c r="AG7" s="41"/>
      <c r="AH7" s="41"/>
      <c r="AI7" s="42"/>
      <c r="AJ7" s="55"/>
      <c r="AK7" s="55"/>
      <c r="AL7" s="55"/>
      <c r="AM7" s="55"/>
      <c r="AN7" s="55"/>
      <c r="AO7" s="55"/>
      <c r="AP7" s="55"/>
      <c r="AQ7" s="55"/>
      <c r="AR7" s="55"/>
    </row>
    <row r="8" spans="1:45" s="43" customFormat="1" ht="50.25" customHeight="1">
      <c r="A8" s="47" t="s">
        <v>214</v>
      </c>
      <c r="B8" s="61"/>
      <c r="C8" s="90"/>
      <c r="D8" s="91"/>
      <c r="E8" s="60"/>
      <c r="F8" s="92"/>
      <c r="G8" s="93"/>
      <c r="H8" s="93"/>
      <c r="I8" s="93"/>
      <c r="J8" s="93"/>
      <c r="K8" s="93"/>
      <c r="L8" s="93"/>
      <c r="M8" s="93"/>
      <c r="N8" s="130">
        <v>58496280</v>
      </c>
      <c r="O8" s="130">
        <v>24226623</v>
      </c>
      <c r="P8" s="130">
        <v>38613751</v>
      </c>
      <c r="Q8" s="130">
        <v>24462233</v>
      </c>
      <c r="R8" s="130">
        <v>12467757</v>
      </c>
      <c r="S8" s="130">
        <v>58496280</v>
      </c>
      <c r="T8" s="130">
        <v>24226623</v>
      </c>
      <c r="U8" s="130">
        <v>38613751</v>
      </c>
      <c r="V8" s="130">
        <v>24462233</v>
      </c>
      <c r="W8" s="130">
        <v>12467757</v>
      </c>
      <c r="X8" s="94"/>
      <c r="Y8" s="94"/>
      <c r="Z8" s="335"/>
      <c r="AA8" s="335"/>
      <c r="AB8" s="346"/>
      <c r="AC8" s="346"/>
      <c r="AD8" s="95"/>
      <c r="AE8" s="95"/>
      <c r="AF8" s="96"/>
      <c r="AG8" s="96"/>
      <c r="AH8" s="96"/>
      <c r="AI8" s="63"/>
      <c r="AJ8" s="97"/>
      <c r="AK8" s="97"/>
      <c r="AL8" s="97"/>
      <c r="AM8" s="97"/>
      <c r="AN8" s="97"/>
      <c r="AO8" s="97"/>
      <c r="AP8" s="97"/>
      <c r="AQ8" s="97"/>
      <c r="AR8" s="97"/>
    </row>
    <row r="9" spans="1:45" s="43" customFormat="1" ht="20.25">
      <c r="A9" s="89"/>
      <c r="B9" s="61"/>
      <c r="C9" s="90"/>
      <c r="D9" s="91"/>
      <c r="E9" s="60"/>
      <c r="F9" s="92"/>
      <c r="G9" s="93"/>
      <c r="H9" s="93"/>
      <c r="I9" s="93"/>
      <c r="J9" s="93"/>
      <c r="K9" s="93"/>
      <c r="L9" s="93"/>
      <c r="M9" s="93"/>
      <c r="N9" s="88"/>
      <c r="O9" s="88"/>
      <c r="P9" s="88"/>
      <c r="Q9" s="88"/>
      <c r="R9" s="88"/>
      <c r="S9" s="146"/>
      <c r="T9" s="146"/>
      <c r="U9" s="146"/>
      <c r="V9" s="146"/>
      <c r="W9" s="146"/>
      <c r="X9" s="94"/>
      <c r="Y9" s="94"/>
      <c r="Z9" s="335"/>
      <c r="AA9" s="335"/>
      <c r="AB9" s="346"/>
      <c r="AC9" s="346"/>
      <c r="AD9" s="95"/>
      <c r="AE9" s="95"/>
      <c r="AF9" s="96"/>
      <c r="AG9" s="96"/>
      <c r="AH9" s="96"/>
      <c r="AI9" s="63"/>
      <c r="AJ9" s="97"/>
      <c r="AK9" s="97"/>
      <c r="AL9" s="97"/>
      <c r="AM9" s="97"/>
      <c r="AN9" s="97"/>
      <c r="AO9" s="97"/>
      <c r="AP9" s="97"/>
      <c r="AQ9" s="97"/>
      <c r="AR9" s="97"/>
    </row>
    <row r="10" spans="1:45" s="196" customFormat="1" outlineLevel="1">
      <c r="A10" s="187" t="s">
        <v>49</v>
      </c>
      <c r="B10" s="188" t="s">
        <v>3</v>
      </c>
      <c r="C10" s="189" t="s">
        <v>409</v>
      </c>
      <c r="D10" s="206"/>
      <c r="E10" s="190" t="s">
        <v>186</v>
      </c>
      <c r="F10" s="191" t="s">
        <v>129</v>
      </c>
      <c r="G10" s="192" t="s">
        <v>2</v>
      </c>
      <c r="H10" s="192" t="s">
        <v>2</v>
      </c>
      <c r="I10" s="192" t="s">
        <v>2</v>
      </c>
      <c r="J10" s="192" t="s">
        <v>2</v>
      </c>
      <c r="K10" s="192" t="s">
        <v>2</v>
      </c>
      <c r="L10" s="192" t="s">
        <v>2</v>
      </c>
      <c r="M10" s="192" t="s">
        <v>2</v>
      </c>
      <c r="N10" s="130">
        <v>1100000</v>
      </c>
      <c r="O10" s="130">
        <v>710227.27272727271</v>
      </c>
      <c r="P10" s="130">
        <v>332954.54545454547</v>
      </c>
      <c r="Q10" s="130">
        <v>148863.63636363635</v>
      </c>
      <c r="R10" s="130">
        <v>32954.545454545456</v>
      </c>
      <c r="S10" s="130">
        <v>1050000</v>
      </c>
      <c r="T10" s="130">
        <v>676551.7241379309</v>
      </c>
      <c r="U10" s="130">
        <v>307241.37931034481</v>
      </c>
      <c r="V10" s="130">
        <v>124137.93103448275</v>
      </c>
      <c r="W10" s="130">
        <v>22758.62068965517</v>
      </c>
      <c r="X10" s="487">
        <v>5200</v>
      </c>
      <c r="Y10" s="487"/>
      <c r="Z10" s="487">
        <v>5200</v>
      </c>
      <c r="AA10" s="487"/>
      <c r="AB10" s="487">
        <v>4900</v>
      </c>
      <c r="AC10" s="487"/>
      <c r="AD10" s="344"/>
      <c r="AE10" s="344"/>
      <c r="AF10" s="344"/>
      <c r="AG10" s="344"/>
      <c r="AH10" s="344"/>
      <c r="AI10" s="2"/>
      <c r="AJ10" s="195" t="s">
        <v>6</v>
      </c>
      <c r="AK10" s="11" t="s">
        <v>6</v>
      </c>
      <c r="AL10" s="195" t="s">
        <v>6</v>
      </c>
      <c r="AM10" s="11" t="s">
        <v>29</v>
      </c>
      <c r="AN10" s="195" t="s">
        <v>6</v>
      </c>
      <c r="AO10" s="11" t="s">
        <v>6</v>
      </c>
      <c r="AP10" s="195"/>
      <c r="AQ10" s="11" t="s">
        <v>6</v>
      </c>
      <c r="AR10" s="195" t="s">
        <v>6</v>
      </c>
    </row>
    <row r="11" spans="1:45" s="196" customFormat="1" outlineLevel="1">
      <c r="A11" s="187" t="s">
        <v>49</v>
      </c>
      <c r="B11" s="188" t="s">
        <v>3</v>
      </c>
      <c r="C11" s="189" t="s">
        <v>410</v>
      </c>
      <c r="D11" s="206"/>
      <c r="E11" s="190" t="s">
        <v>550</v>
      </c>
      <c r="F11" s="191" t="s">
        <v>411</v>
      </c>
      <c r="G11" s="192" t="s">
        <v>2</v>
      </c>
      <c r="H11" s="192" t="s">
        <v>2</v>
      </c>
      <c r="I11" s="192" t="s">
        <v>2</v>
      </c>
      <c r="J11" s="192" t="s">
        <v>2</v>
      </c>
      <c r="K11" s="192" t="s">
        <v>2</v>
      </c>
      <c r="L11" s="192" t="s">
        <v>2</v>
      </c>
      <c r="M11" s="192" t="s">
        <v>2</v>
      </c>
      <c r="N11" s="130">
        <v>1150000</v>
      </c>
      <c r="O11" s="130">
        <v>753040.22450888681</v>
      </c>
      <c r="P11" s="130">
        <v>302291.86155285308</v>
      </c>
      <c r="Q11" s="130">
        <v>133395.69691300282</v>
      </c>
      <c r="R11" s="130">
        <v>32273.152478952292</v>
      </c>
      <c r="S11" s="130">
        <v>1100000</v>
      </c>
      <c r="T11" s="130">
        <v>702638.76251137396</v>
      </c>
      <c r="U11" s="130">
        <v>281255.68698817107</v>
      </c>
      <c r="V11" s="130">
        <v>119108.28025477707</v>
      </c>
      <c r="W11" s="130">
        <v>29026.387625113737</v>
      </c>
      <c r="X11" s="487">
        <v>4800</v>
      </c>
      <c r="Y11" s="487"/>
      <c r="Z11" s="487">
        <v>4800</v>
      </c>
      <c r="AA11" s="487"/>
      <c r="AB11" s="487">
        <v>4600</v>
      </c>
      <c r="AC11" s="487"/>
      <c r="AD11" s="343"/>
      <c r="AE11" s="343"/>
      <c r="AF11" s="343"/>
      <c r="AG11" s="343"/>
      <c r="AH11" s="343"/>
      <c r="AI11" s="2"/>
      <c r="AJ11" s="195" t="s">
        <v>6</v>
      </c>
      <c r="AK11" s="11" t="s">
        <v>29</v>
      </c>
      <c r="AL11" s="195" t="s">
        <v>6</v>
      </c>
      <c r="AM11" s="11" t="s">
        <v>29</v>
      </c>
      <c r="AN11" s="195" t="s">
        <v>29</v>
      </c>
      <c r="AO11" s="11" t="s">
        <v>6</v>
      </c>
      <c r="AP11" s="195" t="s">
        <v>29</v>
      </c>
      <c r="AQ11" s="11" t="s">
        <v>6</v>
      </c>
      <c r="AR11" s="195"/>
    </row>
    <row r="12" spans="1:45" s="196" customFormat="1" outlineLevel="1">
      <c r="A12" s="187" t="s">
        <v>49</v>
      </c>
      <c r="B12" s="188" t="s">
        <v>3</v>
      </c>
      <c r="C12" s="189" t="s">
        <v>551</v>
      </c>
      <c r="D12" s="206"/>
      <c r="E12" s="190" t="s">
        <v>271</v>
      </c>
      <c r="F12" s="191" t="s">
        <v>246</v>
      </c>
      <c r="G12" s="192" t="s">
        <v>2</v>
      </c>
      <c r="H12" s="192"/>
      <c r="I12" s="192"/>
      <c r="J12" s="192"/>
      <c r="K12" s="192"/>
      <c r="L12" s="192"/>
      <c r="M12" s="205"/>
      <c r="N12" s="130">
        <v>1850000</v>
      </c>
      <c r="O12" s="130">
        <v>1175581.3953488374</v>
      </c>
      <c r="P12" s="130">
        <v>566279.06976744195</v>
      </c>
      <c r="Q12" s="130">
        <v>247674.41860465117</v>
      </c>
      <c r="R12" s="130">
        <v>46511.627906976748</v>
      </c>
      <c r="S12" s="130">
        <v>1800000</v>
      </c>
      <c r="T12" s="130">
        <v>1143808.9252042742</v>
      </c>
      <c r="U12" s="130">
        <v>550974.23004399752</v>
      </c>
      <c r="V12" s="130">
        <v>240980.51539912008</v>
      </c>
      <c r="W12" s="130">
        <v>45254.556882463861</v>
      </c>
      <c r="X12" s="487">
        <v>9000</v>
      </c>
      <c r="Y12" s="487"/>
      <c r="Z12" s="487">
        <v>9400</v>
      </c>
      <c r="AA12" s="487"/>
      <c r="AB12" s="487">
        <v>8900</v>
      </c>
      <c r="AC12" s="487"/>
      <c r="AD12" s="343"/>
      <c r="AE12" s="343"/>
      <c r="AF12" s="343"/>
      <c r="AG12" s="343"/>
      <c r="AH12" s="343"/>
      <c r="AI12" s="2"/>
      <c r="AJ12" s="195"/>
      <c r="AK12" s="11" t="s">
        <v>29</v>
      </c>
      <c r="AL12" s="195"/>
      <c r="AM12" s="11" t="s">
        <v>29</v>
      </c>
      <c r="AN12" s="195" t="s">
        <v>29</v>
      </c>
      <c r="AO12" s="11" t="s">
        <v>29</v>
      </c>
      <c r="AP12" s="195" t="s">
        <v>29</v>
      </c>
      <c r="AQ12" s="11"/>
      <c r="AR12" s="195"/>
    </row>
    <row r="13" spans="1:45" s="196" customFormat="1" outlineLevel="1">
      <c r="A13" s="187" t="s">
        <v>49</v>
      </c>
      <c r="B13" s="188" t="s">
        <v>3</v>
      </c>
      <c r="C13" s="189" t="s">
        <v>552</v>
      </c>
      <c r="D13" s="206"/>
      <c r="E13" s="190" t="s">
        <v>305</v>
      </c>
      <c r="F13" s="191" t="s">
        <v>412</v>
      </c>
      <c r="H13" s="192"/>
      <c r="I13" s="192"/>
      <c r="J13" s="192"/>
      <c r="K13" s="192"/>
      <c r="L13" s="192"/>
      <c r="M13" s="192" t="s">
        <v>2</v>
      </c>
      <c r="N13" s="130">
        <v>1400000</v>
      </c>
      <c r="O13" s="130">
        <v>884015.85204755608</v>
      </c>
      <c r="P13" s="130">
        <v>415191.54557463672</v>
      </c>
      <c r="Q13" s="130">
        <v>193262.87978863937</v>
      </c>
      <c r="R13" s="130">
        <v>33289.299867899601</v>
      </c>
      <c r="S13" s="130">
        <v>1300000</v>
      </c>
      <c r="T13" s="130">
        <v>820871.86261558777</v>
      </c>
      <c r="U13" s="130">
        <v>385535.00660501979</v>
      </c>
      <c r="V13" s="130">
        <v>179458.38837516512</v>
      </c>
      <c r="W13" s="130">
        <v>30911.492734478201</v>
      </c>
      <c r="X13" s="487">
        <v>6600</v>
      </c>
      <c r="Y13" s="487"/>
      <c r="Z13" s="487">
        <v>6700</v>
      </c>
      <c r="AA13" s="487"/>
      <c r="AB13" s="487">
        <v>6400</v>
      </c>
      <c r="AC13" s="487"/>
      <c r="AD13" s="343"/>
      <c r="AE13" s="343"/>
      <c r="AF13" s="343"/>
      <c r="AG13" s="343"/>
      <c r="AH13" s="343"/>
      <c r="AI13" s="2"/>
      <c r="AJ13" s="195"/>
      <c r="AK13" s="11" t="s">
        <v>29</v>
      </c>
      <c r="AL13" s="195"/>
      <c r="AM13" s="11" t="s">
        <v>29</v>
      </c>
      <c r="AN13" s="195" t="s">
        <v>29</v>
      </c>
      <c r="AO13" s="11" t="s">
        <v>29</v>
      </c>
      <c r="AP13" s="195" t="s">
        <v>29</v>
      </c>
      <c r="AQ13" s="11"/>
      <c r="AR13" s="195"/>
    </row>
    <row r="14" spans="1:45" s="196" customFormat="1" outlineLevel="1">
      <c r="A14" s="187" t="s">
        <v>49</v>
      </c>
      <c r="B14" s="188" t="s">
        <v>3</v>
      </c>
      <c r="C14" s="189" t="s">
        <v>413</v>
      </c>
      <c r="D14" s="197"/>
      <c r="E14" s="190" t="s">
        <v>248</v>
      </c>
      <c r="F14" s="198">
        <v>0.49305555555555558</v>
      </c>
      <c r="G14" s="192"/>
      <c r="H14" s="192" t="s">
        <v>2</v>
      </c>
      <c r="I14" s="192" t="s">
        <v>2</v>
      </c>
      <c r="J14" s="192" t="s">
        <v>2</v>
      </c>
      <c r="K14" s="192" t="s">
        <v>2</v>
      </c>
      <c r="L14" s="192" t="s">
        <v>2</v>
      </c>
      <c r="M14" s="199"/>
      <c r="N14" s="130">
        <v>1000000</v>
      </c>
      <c r="O14" s="130">
        <v>561320.75471698109</v>
      </c>
      <c r="P14" s="130">
        <v>332210.24258760107</v>
      </c>
      <c r="Q14" s="130">
        <v>148247.97843665769</v>
      </c>
      <c r="R14" s="130">
        <v>43800.539083557953</v>
      </c>
      <c r="S14" s="130">
        <v>1000000</v>
      </c>
      <c r="T14" s="130">
        <v>561320.75471698109</v>
      </c>
      <c r="U14" s="130">
        <v>332210.24258760107</v>
      </c>
      <c r="V14" s="130">
        <v>148247.97843665769</v>
      </c>
      <c r="W14" s="130">
        <v>43800.539083557953</v>
      </c>
      <c r="X14" s="487">
        <v>5200</v>
      </c>
      <c r="Y14" s="487"/>
      <c r="Z14" s="487">
        <v>5600</v>
      </c>
      <c r="AA14" s="487"/>
      <c r="AB14" s="487">
        <v>5300</v>
      </c>
      <c r="AC14" s="487"/>
      <c r="AD14" s="343"/>
      <c r="AE14" s="343"/>
      <c r="AF14" s="343"/>
      <c r="AG14" s="343"/>
      <c r="AH14" s="343"/>
      <c r="AI14" s="201"/>
      <c r="AJ14" s="195"/>
      <c r="AK14" s="11" t="s">
        <v>29</v>
      </c>
      <c r="AL14" s="195"/>
      <c r="AM14" s="11"/>
      <c r="AN14" s="195"/>
      <c r="AO14" s="11"/>
      <c r="AP14" s="195"/>
      <c r="AQ14" s="11"/>
      <c r="AR14" s="195" t="s">
        <v>29</v>
      </c>
    </row>
    <row r="15" spans="1:45" s="196" customFormat="1" outlineLevel="1">
      <c r="A15" s="187" t="s">
        <v>49</v>
      </c>
      <c r="B15" s="188" t="s">
        <v>3</v>
      </c>
      <c r="C15" s="189" t="s">
        <v>414</v>
      </c>
      <c r="D15" s="197"/>
      <c r="E15" s="190" t="s">
        <v>248</v>
      </c>
      <c r="F15" s="198" t="s">
        <v>415</v>
      </c>
      <c r="G15" s="192"/>
      <c r="H15" s="192" t="s">
        <v>2</v>
      </c>
      <c r="I15" s="192" t="s">
        <v>2</v>
      </c>
      <c r="J15" s="192" t="s">
        <v>2</v>
      </c>
      <c r="K15" s="192" t="s">
        <v>2</v>
      </c>
      <c r="L15" s="192" t="s">
        <v>2</v>
      </c>
      <c r="M15" s="199"/>
      <c r="N15" s="130">
        <v>1600000</v>
      </c>
      <c r="O15" s="130">
        <v>898113.20754716988</v>
      </c>
      <c r="P15" s="130">
        <v>531536.38814016175</v>
      </c>
      <c r="Q15" s="130">
        <v>237196.7654986523</v>
      </c>
      <c r="R15" s="130">
        <v>70080.862533692722</v>
      </c>
      <c r="S15" s="130">
        <v>1600000</v>
      </c>
      <c r="T15" s="130">
        <v>898113.20754716988</v>
      </c>
      <c r="U15" s="130">
        <v>531536.38814016175</v>
      </c>
      <c r="V15" s="130">
        <v>237196.7654986523</v>
      </c>
      <c r="W15" s="130">
        <v>70080.862533692736</v>
      </c>
      <c r="X15" s="487">
        <v>8300</v>
      </c>
      <c r="Y15" s="487"/>
      <c r="Z15" s="487">
        <v>9000</v>
      </c>
      <c r="AA15" s="487"/>
      <c r="AB15" s="487">
        <v>8600</v>
      </c>
      <c r="AC15" s="487"/>
      <c r="AD15" s="343"/>
      <c r="AE15" s="343"/>
      <c r="AF15" s="343"/>
      <c r="AG15" s="343"/>
      <c r="AH15" s="343"/>
      <c r="AI15" s="201"/>
      <c r="AJ15" s="195"/>
      <c r="AK15" s="11" t="s">
        <v>29</v>
      </c>
      <c r="AL15" s="195"/>
      <c r="AM15" s="11"/>
      <c r="AN15" s="195"/>
      <c r="AO15" s="11"/>
      <c r="AP15" s="195"/>
      <c r="AQ15" s="11"/>
      <c r="AR15" s="195" t="s">
        <v>29</v>
      </c>
    </row>
    <row r="16" spans="1:45" s="196" customFormat="1" outlineLevel="1">
      <c r="A16" s="187" t="s">
        <v>49</v>
      </c>
      <c r="B16" s="188" t="s">
        <v>3</v>
      </c>
      <c r="C16" s="189" t="s">
        <v>416</v>
      </c>
      <c r="D16" s="190"/>
      <c r="E16" s="190" t="s">
        <v>296</v>
      </c>
      <c r="F16" s="198">
        <v>0.51388888888888895</v>
      </c>
      <c r="G16" s="192" t="s">
        <v>2</v>
      </c>
      <c r="H16" s="192"/>
      <c r="I16" s="192"/>
      <c r="J16" s="192"/>
      <c r="K16" s="192"/>
      <c r="L16" s="192"/>
      <c r="M16" s="192"/>
      <c r="N16" s="130">
        <v>2200000</v>
      </c>
      <c r="O16" s="130">
        <v>1275949.3670886077</v>
      </c>
      <c r="P16" s="130">
        <v>697890.2953586498</v>
      </c>
      <c r="Q16" s="130">
        <v>308016.87763713079</v>
      </c>
      <c r="R16" s="130">
        <v>85232.067510548528</v>
      </c>
      <c r="S16" s="130">
        <v>2100000</v>
      </c>
      <c r="T16" s="130">
        <v>1201046.9174098487</v>
      </c>
      <c r="U16" s="130">
        <v>716556.80496316403</v>
      </c>
      <c r="V16" s="130">
        <v>337107.40597130673</v>
      </c>
      <c r="W16" s="130">
        <v>117254.7499030632</v>
      </c>
      <c r="X16" s="487">
        <v>10600</v>
      </c>
      <c r="Y16" s="487"/>
      <c r="Z16" s="487">
        <v>11900</v>
      </c>
      <c r="AA16" s="487"/>
      <c r="AB16" s="487">
        <v>11300</v>
      </c>
      <c r="AC16" s="487"/>
      <c r="AD16" s="193"/>
      <c r="AE16" s="193"/>
      <c r="AF16" s="193"/>
      <c r="AG16" s="193"/>
      <c r="AH16" s="193"/>
      <c r="AI16" s="194"/>
      <c r="AJ16" s="195" t="s">
        <v>6</v>
      </c>
      <c r="AK16" s="11" t="s">
        <v>6</v>
      </c>
      <c r="AL16" s="195" t="s">
        <v>6</v>
      </c>
      <c r="AM16" s="11" t="s">
        <v>6</v>
      </c>
      <c r="AN16" s="195" t="s">
        <v>6</v>
      </c>
      <c r="AO16" s="11" t="s">
        <v>29</v>
      </c>
      <c r="AP16" s="195" t="s">
        <v>29</v>
      </c>
      <c r="AQ16" s="11"/>
      <c r="AR16" s="195" t="s">
        <v>29</v>
      </c>
    </row>
    <row r="17" spans="1:44" s="196" customFormat="1" outlineLevel="1">
      <c r="A17" s="187" t="s">
        <v>49</v>
      </c>
      <c r="B17" s="188" t="s">
        <v>3</v>
      </c>
      <c r="C17" s="189" t="s">
        <v>417</v>
      </c>
      <c r="D17" s="190"/>
      <c r="E17" s="190" t="s">
        <v>296</v>
      </c>
      <c r="F17" s="198">
        <v>0.53819444444444442</v>
      </c>
      <c r="G17" s="192" t="s">
        <v>2</v>
      </c>
      <c r="H17" s="192"/>
      <c r="I17" s="192"/>
      <c r="J17" s="192"/>
      <c r="K17" s="192"/>
      <c r="L17" s="192"/>
      <c r="M17" s="192"/>
      <c r="N17" s="130">
        <v>3200000</v>
      </c>
      <c r="O17" s="130">
        <v>1724444.4444444443</v>
      </c>
      <c r="P17" s="130">
        <v>1198596.4912280701</v>
      </c>
      <c r="Q17" s="130">
        <v>532397.66081871348</v>
      </c>
      <c r="R17" s="130">
        <v>174035.08771929826</v>
      </c>
      <c r="S17" s="130">
        <v>3000000</v>
      </c>
      <c r="T17" s="130">
        <v>1616666.6666666665</v>
      </c>
      <c r="U17" s="130">
        <v>1123684.2105263157</v>
      </c>
      <c r="V17" s="130">
        <v>499122.80701754382</v>
      </c>
      <c r="W17" s="130">
        <v>163157.89473684211</v>
      </c>
      <c r="X17" s="487">
        <v>17800</v>
      </c>
      <c r="Y17" s="487"/>
      <c r="Z17" s="487">
        <v>18200</v>
      </c>
      <c r="AA17" s="487"/>
      <c r="AB17" s="487">
        <v>17300</v>
      </c>
      <c r="AC17" s="487"/>
      <c r="AD17" s="193"/>
      <c r="AE17" s="193"/>
      <c r="AF17" s="193"/>
      <c r="AG17" s="193"/>
      <c r="AH17" s="193"/>
      <c r="AI17" s="194"/>
      <c r="AJ17" s="195" t="s">
        <v>6</v>
      </c>
      <c r="AK17" s="11" t="s">
        <v>6</v>
      </c>
      <c r="AL17" s="195" t="s">
        <v>6</v>
      </c>
      <c r="AM17" s="11" t="s">
        <v>6</v>
      </c>
      <c r="AN17" s="195" t="s">
        <v>6</v>
      </c>
      <c r="AO17" s="11" t="s">
        <v>29</v>
      </c>
      <c r="AP17" s="195" t="s">
        <v>29</v>
      </c>
      <c r="AQ17" s="11"/>
      <c r="AR17" s="195" t="s">
        <v>29</v>
      </c>
    </row>
    <row r="18" spans="1:44" s="196" customFormat="1" outlineLevel="1">
      <c r="A18" s="187" t="s">
        <v>49</v>
      </c>
      <c r="B18" s="188" t="s">
        <v>3</v>
      </c>
      <c r="C18" s="189" t="s">
        <v>418</v>
      </c>
      <c r="D18" s="190"/>
      <c r="E18" s="190" t="s">
        <v>196</v>
      </c>
      <c r="F18" s="198">
        <v>0.52083333333333337</v>
      </c>
      <c r="H18" s="192"/>
      <c r="I18" s="192"/>
      <c r="J18" s="192"/>
      <c r="K18" s="192"/>
      <c r="L18" s="192"/>
      <c r="M18" s="192" t="s">
        <v>2</v>
      </c>
      <c r="N18" s="130">
        <v>1600000</v>
      </c>
      <c r="O18" s="130">
        <v>925409.83606557373</v>
      </c>
      <c r="P18" s="130">
        <v>550819.67213114747</v>
      </c>
      <c r="Q18" s="130">
        <v>250000</v>
      </c>
      <c r="R18" s="130">
        <v>59016.393442622946</v>
      </c>
      <c r="S18" s="130">
        <v>1500000</v>
      </c>
      <c r="T18" s="130">
        <v>867571.72131147538</v>
      </c>
      <c r="U18" s="130">
        <v>516393.44262295082</v>
      </c>
      <c r="V18" s="130">
        <v>234375</v>
      </c>
      <c r="W18" s="130">
        <v>55327.868852459011</v>
      </c>
      <c r="X18" s="487">
        <v>8200</v>
      </c>
      <c r="Y18" s="487"/>
      <c r="Z18" s="487">
        <v>8400</v>
      </c>
      <c r="AA18" s="487"/>
      <c r="AB18" s="487">
        <v>8000</v>
      </c>
      <c r="AC18" s="487"/>
      <c r="AD18" s="193"/>
      <c r="AE18" s="193"/>
      <c r="AF18" s="193"/>
      <c r="AG18" s="193"/>
      <c r="AH18" s="193"/>
      <c r="AI18" s="194"/>
      <c r="AJ18" s="195" t="s">
        <v>6</v>
      </c>
      <c r="AK18" s="11" t="s">
        <v>6</v>
      </c>
      <c r="AL18" s="195" t="s">
        <v>6</v>
      </c>
      <c r="AM18" s="11" t="s">
        <v>6</v>
      </c>
      <c r="AN18" s="195" t="s">
        <v>6</v>
      </c>
      <c r="AO18" s="11" t="s">
        <v>29</v>
      </c>
      <c r="AP18" s="195" t="s">
        <v>29</v>
      </c>
      <c r="AQ18" s="11"/>
      <c r="AR18" s="195" t="s">
        <v>29</v>
      </c>
    </row>
    <row r="19" spans="1:44" s="196" customFormat="1" outlineLevel="1">
      <c r="A19" s="187" t="s">
        <v>49</v>
      </c>
      <c r="B19" s="188" t="s">
        <v>3</v>
      </c>
      <c r="C19" s="189" t="s">
        <v>419</v>
      </c>
      <c r="D19" s="190"/>
      <c r="E19" s="190" t="s">
        <v>196</v>
      </c>
      <c r="F19" s="198">
        <v>0.53819444444444442</v>
      </c>
      <c r="H19" s="192"/>
      <c r="I19" s="192"/>
      <c r="J19" s="192"/>
      <c r="K19" s="192"/>
      <c r="L19" s="192"/>
      <c r="M19" s="192" t="s">
        <v>2</v>
      </c>
      <c r="N19" s="130">
        <v>2250000</v>
      </c>
      <c r="O19" s="130">
        <v>1202893.1750741841</v>
      </c>
      <c r="P19" s="130">
        <v>815652.81899109785</v>
      </c>
      <c r="Q19" s="130">
        <v>396142.4332344213</v>
      </c>
      <c r="R19" s="130">
        <v>91246.290801186944</v>
      </c>
      <c r="S19" s="130">
        <v>2150000</v>
      </c>
      <c r="T19" s="130">
        <v>1149431.2561819982</v>
      </c>
      <c r="U19" s="130">
        <v>779401.58259149361</v>
      </c>
      <c r="V19" s="130">
        <v>378536.10286844708</v>
      </c>
      <c r="W19" s="130">
        <v>87190.900098911967</v>
      </c>
      <c r="X19" s="487">
        <v>12100</v>
      </c>
      <c r="Y19" s="487"/>
      <c r="Z19" s="487">
        <v>12600</v>
      </c>
      <c r="AA19" s="487"/>
      <c r="AB19" s="487">
        <v>12000</v>
      </c>
      <c r="AC19" s="487"/>
      <c r="AD19" s="193"/>
      <c r="AE19" s="193"/>
      <c r="AF19" s="193"/>
      <c r="AG19" s="193"/>
      <c r="AH19" s="193"/>
      <c r="AI19" s="194"/>
      <c r="AJ19" s="195" t="s">
        <v>6</v>
      </c>
      <c r="AK19" s="11" t="s">
        <v>6</v>
      </c>
      <c r="AL19" s="195" t="s">
        <v>6</v>
      </c>
      <c r="AM19" s="11" t="s">
        <v>6</v>
      </c>
      <c r="AN19" s="195" t="s">
        <v>6</v>
      </c>
      <c r="AO19" s="11" t="s">
        <v>29</v>
      </c>
      <c r="AP19" s="195" t="s">
        <v>29</v>
      </c>
      <c r="AQ19" s="11"/>
      <c r="AR19" s="195" t="s">
        <v>29</v>
      </c>
    </row>
    <row r="20" spans="1:44" s="196" customFormat="1" outlineLevel="1">
      <c r="A20" s="187" t="s">
        <v>49</v>
      </c>
      <c r="B20" s="188" t="s">
        <v>3</v>
      </c>
      <c r="C20" s="189" t="s">
        <v>543</v>
      </c>
      <c r="D20" s="190"/>
      <c r="E20" s="190" t="s">
        <v>308</v>
      </c>
      <c r="F20" s="191" t="s">
        <v>130</v>
      </c>
      <c r="G20" s="192" t="s">
        <v>2</v>
      </c>
      <c r="H20" s="192" t="s">
        <v>2</v>
      </c>
      <c r="I20" s="192" t="s">
        <v>2</v>
      </c>
      <c r="J20" s="192" t="s">
        <v>2</v>
      </c>
      <c r="K20" s="192" t="s">
        <v>2</v>
      </c>
      <c r="L20" s="192" t="s">
        <v>2</v>
      </c>
      <c r="M20" s="192" t="s">
        <v>2</v>
      </c>
      <c r="N20" s="130">
        <v>2450000</v>
      </c>
      <c r="O20" s="130">
        <v>1336672.8366496994</v>
      </c>
      <c r="P20" s="130">
        <v>960273.02174919005</v>
      </c>
      <c r="Q20" s="130">
        <v>446691.3465987969</v>
      </c>
      <c r="R20" s="130">
        <v>145118.00092549747</v>
      </c>
      <c r="S20" s="130">
        <v>2350000</v>
      </c>
      <c r="T20" s="130">
        <v>1282114.7616844052</v>
      </c>
      <c r="U20" s="130">
        <v>921078.20453493751</v>
      </c>
      <c r="V20" s="130">
        <v>428459.04673762154</v>
      </c>
      <c r="W20" s="130">
        <v>139194.81721425266</v>
      </c>
      <c r="X20" s="487">
        <v>15300</v>
      </c>
      <c r="Y20" s="487"/>
      <c r="Z20" s="487">
        <v>16000</v>
      </c>
      <c r="AA20" s="487"/>
      <c r="AB20" s="487">
        <v>15200</v>
      </c>
      <c r="AC20" s="487"/>
      <c r="AD20" s="193"/>
      <c r="AE20" s="193"/>
      <c r="AF20" s="193"/>
      <c r="AG20" s="193"/>
      <c r="AH20" s="193"/>
      <c r="AI20" s="194"/>
      <c r="AJ20" s="195" t="s">
        <v>6</v>
      </c>
      <c r="AK20" s="11" t="s">
        <v>29</v>
      </c>
      <c r="AL20" s="195" t="s">
        <v>6</v>
      </c>
      <c r="AM20" s="11" t="s">
        <v>29</v>
      </c>
      <c r="AN20" s="195" t="s">
        <v>29</v>
      </c>
      <c r="AO20" s="11"/>
      <c r="AP20" s="195" t="s">
        <v>6</v>
      </c>
      <c r="AQ20" s="11" t="s">
        <v>6</v>
      </c>
      <c r="AR20" s="195"/>
    </row>
    <row r="21" spans="1:44" s="196" customFormat="1" outlineLevel="1">
      <c r="A21" s="187" t="s">
        <v>49</v>
      </c>
      <c r="B21" s="188" t="s">
        <v>3</v>
      </c>
      <c r="C21" s="189" t="s">
        <v>294</v>
      </c>
      <c r="D21" s="190"/>
      <c r="E21" s="190" t="s">
        <v>295</v>
      </c>
      <c r="F21" s="191" t="s">
        <v>432</v>
      </c>
      <c r="G21" s="199"/>
      <c r="H21" s="204"/>
      <c r="I21" s="204"/>
      <c r="J21" s="205"/>
      <c r="K21" s="204"/>
      <c r="L21" s="205"/>
      <c r="M21" s="192" t="s">
        <v>2</v>
      </c>
      <c r="N21" s="130">
        <v>2000000</v>
      </c>
      <c r="O21" s="130">
        <v>1045989.3048128342</v>
      </c>
      <c r="P21" s="130">
        <v>968983.95721925132</v>
      </c>
      <c r="Q21" s="130">
        <v>486631.01604278077</v>
      </c>
      <c r="R21" s="130">
        <v>191443.85026737966</v>
      </c>
      <c r="S21" s="130">
        <v>1800000</v>
      </c>
      <c r="T21" s="130">
        <v>941390.37433155067</v>
      </c>
      <c r="U21" s="130">
        <v>872085.56149732624</v>
      </c>
      <c r="V21" s="130">
        <v>437967.91443850269</v>
      </c>
      <c r="W21" s="130">
        <v>172299.4652406417</v>
      </c>
      <c r="X21" s="487">
        <v>15000</v>
      </c>
      <c r="Y21" s="487"/>
      <c r="Z21" s="487">
        <v>15000</v>
      </c>
      <c r="AA21" s="487"/>
      <c r="AB21" s="487">
        <v>14300</v>
      </c>
      <c r="AC21" s="487"/>
      <c r="AD21" s="193"/>
      <c r="AE21" s="193"/>
      <c r="AF21" s="193"/>
      <c r="AG21" s="193"/>
      <c r="AH21" s="193"/>
      <c r="AI21" s="194"/>
      <c r="AJ21" s="195"/>
      <c r="AK21" s="11"/>
      <c r="AL21" s="195"/>
      <c r="AM21" s="11"/>
      <c r="AN21" s="195"/>
      <c r="AO21" s="11" t="s">
        <v>29</v>
      </c>
      <c r="AP21" s="195" t="s">
        <v>29</v>
      </c>
      <c r="AQ21" s="11"/>
      <c r="AR21" s="195" t="s">
        <v>29</v>
      </c>
    </row>
    <row r="22" spans="1:44" s="196" customFormat="1" outlineLevel="1">
      <c r="A22" s="187" t="s">
        <v>49</v>
      </c>
      <c r="B22" s="188" t="s">
        <v>3</v>
      </c>
      <c r="C22" s="189" t="s">
        <v>546</v>
      </c>
      <c r="D22" s="190" t="s">
        <v>559</v>
      </c>
      <c r="E22" s="190" t="s">
        <v>195</v>
      </c>
      <c r="F22" s="198">
        <v>0.57986111111111105</v>
      </c>
      <c r="G22" s="192" t="s">
        <v>2</v>
      </c>
      <c r="H22" s="204"/>
      <c r="I22" s="204"/>
      <c r="J22" s="205"/>
      <c r="K22" s="204"/>
      <c r="L22" s="205"/>
      <c r="M22" s="199"/>
      <c r="N22" s="130">
        <v>3000000</v>
      </c>
      <c r="O22" s="130">
        <v>1522532.1888412016</v>
      </c>
      <c r="P22" s="130">
        <v>1314377.6824034334</v>
      </c>
      <c r="Q22" s="130">
        <v>680257.51072961371</v>
      </c>
      <c r="R22" s="130">
        <v>240343.347639485</v>
      </c>
      <c r="S22" s="130">
        <v>2950000</v>
      </c>
      <c r="T22" s="130">
        <v>1497156.652360515</v>
      </c>
      <c r="U22" s="130">
        <v>1292471.3876967095</v>
      </c>
      <c r="V22" s="130">
        <v>668919.88555078686</v>
      </c>
      <c r="W22" s="130">
        <v>236337.62517882689</v>
      </c>
      <c r="X22" s="487">
        <v>20300</v>
      </c>
      <c r="Y22" s="487"/>
      <c r="Z22" s="487">
        <v>21300</v>
      </c>
      <c r="AA22" s="487"/>
      <c r="AB22" s="487">
        <v>20200</v>
      </c>
      <c r="AC22" s="487"/>
      <c r="AD22" s="344"/>
      <c r="AE22" s="344"/>
      <c r="AF22" s="344"/>
      <c r="AG22" s="344"/>
      <c r="AH22" s="344"/>
      <c r="AI22" s="201"/>
      <c r="AJ22" s="195"/>
      <c r="AK22" s="11" t="s">
        <v>29</v>
      </c>
      <c r="AL22" s="195" t="s">
        <v>6</v>
      </c>
      <c r="AM22" s="11" t="s">
        <v>6</v>
      </c>
      <c r="AN22" s="195" t="s">
        <v>29</v>
      </c>
      <c r="AO22" s="11" t="s">
        <v>6</v>
      </c>
      <c r="AP22" s="195" t="s">
        <v>6</v>
      </c>
      <c r="AQ22" s="11" t="s">
        <v>6</v>
      </c>
      <c r="AR22" s="195"/>
    </row>
    <row r="23" spans="1:44" s="196" customFormat="1" outlineLevel="1">
      <c r="A23" s="187" t="s">
        <v>49</v>
      </c>
      <c r="B23" s="188" t="s">
        <v>3</v>
      </c>
      <c r="C23" s="189" t="s">
        <v>193</v>
      </c>
      <c r="D23" s="190" t="s">
        <v>559</v>
      </c>
      <c r="E23" s="190" t="s">
        <v>195</v>
      </c>
      <c r="F23" s="191">
        <v>0.60416666666666663</v>
      </c>
      <c r="G23" s="192" t="s">
        <v>2</v>
      </c>
      <c r="H23" s="192"/>
      <c r="I23" s="192"/>
      <c r="J23" s="192"/>
      <c r="K23" s="192"/>
      <c r="L23" s="192"/>
      <c r="M23" s="192"/>
      <c r="N23" s="130">
        <v>2600000</v>
      </c>
      <c r="O23" s="130">
        <v>1391580.7560137457</v>
      </c>
      <c r="P23" s="130">
        <v>1096735.3951890033</v>
      </c>
      <c r="Q23" s="130">
        <v>566237.11340206186</v>
      </c>
      <c r="R23" s="130">
        <v>182044.6735395189</v>
      </c>
      <c r="S23" s="130">
        <v>2600000</v>
      </c>
      <c r="T23" s="130">
        <v>1391580.7560137457</v>
      </c>
      <c r="U23" s="130">
        <v>1096735.3951890033</v>
      </c>
      <c r="V23" s="130">
        <v>566237.11340206186</v>
      </c>
      <c r="W23" s="130">
        <v>182044.6735395189</v>
      </c>
      <c r="X23" s="487">
        <v>16500</v>
      </c>
      <c r="Y23" s="487"/>
      <c r="Z23" s="487">
        <v>17700</v>
      </c>
      <c r="AA23" s="487"/>
      <c r="AB23" s="487">
        <v>16800</v>
      </c>
      <c r="AC23" s="487"/>
      <c r="AD23" s="193"/>
      <c r="AE23" s="193"/>
      <c r="AF23" s="193"/>
      <c r="AG23" s="193"/>
      <c r="AH23" s="193"/>
      <c r="AI23" s="194"/>
      <c r="AJ23" s="195"/>
      <c r="AK23" s="11" t="s">
        <v>29</v>
      </c>
      <c r="AL23" s="195"/>
      <c r="AM23" s="11"/>
      <c r="AN23" s="195" t="s">
        <v>29</v>
      </c>
      <c r="AO23" s="11"/>
      <c r="AP23" s="195"/>
      <c r="AQ23" s="11"/>
      <c r="AR23" s="195"/>
    </row>
    <row r="24" spans="1:44" s="196" customFormat="1" outlineLevel="1">
      <c r="A24" s="187" t="s">
        <v>49</v>
      </c>
      <c r="B24" s="188" t="s">
        <v>3</v>
      </c>
      <c r="C24" s="189" t="s">
        <v>194</v>
      </c>
      <c r="D24" s="190" t="s">
        <v>559</v>
      </c>
      <c r="E24" s="190" t="s">
        <v>195</v>
      </c>
      <c r="F24" s="191">
        <v>0.62152777777777779</v>
      </c>
      <c r="G24" s="192" t="s">
        <v>2</v>
      </c>
      <c r="H24" s="192"/>
      <c r="I24" s="192"/>
      <c r="J24" s="192"/>
      <c r="K24" s="192"/>
      <c r="L24" s="192"/>
      <c r="M24" s="192"/>
      <c r="N24" s="130">
        <v>2600000</v>
      </c>
      <c r="O24" s="130">
        <v>1497734.6278317152</v>
      </c>
      <c r="P24" s="130">
        <v>1125404.5307443365</v>
      </c>
      <c r="Q24" s="130">
        <v>555339.80582524266</v>
      </c>
      <c r="R24" s="130">
        <v>180906.14886731392</v>
      </c>
      <c r="S24" s="130">
        <v>2600000</v>
      </c>
      <c r="T24" s="130">
        <v>1493110.3146156908</v>
      </c>
      <c r="U24" s="130">
        <v>1174193.5483870967</v>
      </c>
      <c r="V24" s="130">
        <v>586061.33014735172</v>
      </c>
      <c r="W24" s="130">
        <v>194663.48068498608</v>
      </c>
      <c r="X24" s="487">
        <v>16800</v>
      </c>
      <c r="Y24" s="487"/>
      <c r="Z24" s="487">
        <v>18700</v>
      </c>
      <c r="AA24" s="487"/>
      <c r="AB24" s="487">
        <v>17800</v>
      </c>
      <c r="AC24" s="487"/>
      <c r="AD24" s="193"/>
      <c r="AE24" s="193"/>
      <c r="AF24" s="193"/>
      <c r="AG24" s="193"/>
      <c r="AH24" s="193"/>
      <c r="AI24" s="194"/>
      <c r="AJ24" s="195"/>
      <c r="AK24" s="11" t="s">
        <v>29</v>
      </c>
      <c r="AL24" s="195"/>
      <c r="AM24" s="11"/>
      <c r="AN24" s="195" t="s">
        <v>29</v>
      </c>
      <c r="AO24" s="11"/>
      <c r="AP24" s="195"/>
      <c r="AQ24" s="11"/>
      <c r="AR24" s="195"/>
    </row>
    <row r="25" spans="1:44" s="196" customFormat="1" outlineLevel="1">
      <c r="A25" s="187" t="s">
        <v>49</v>
      </c>
      <c r="B25" s="188" t="s">
        <v>3</v>
      </c>
      <c r="C25" s="189" t="s">
        <v>421</v>
      </c>
      <c r="D25" s="190" t="s">
        <v>559</v>
      </c>
      <c r="E25" s="190" t="s">
        <v>195</v>
      </c>
      <c r="F25" s="191" t="s">
        <v>422</v>
      </c>
      <c r="G25" s="192" t="s">
        <v>2</v>
      </c>
      <c r="H25" s="192"/>
      <c r="I25" s="192"/>
      <c r="J25" s="192"/>
      <c r="K25" s="192"/>
      <c r="L25" s="192"/>
      <c r="M25" s="192"/>
      <c r="N25" s="130">
        <v>2250000</v>
      </c>
      <c r="O25" s="130">
        <v>1296116.504854369</v>
      </c>
      <c r="P25" s="130">
        <v>973907.7669902913</v>
      </c>
      <c r="Q25" s="130">
        <v>480582.52427184465</v>
      </c>
      <c r="R25" s="130">
        <v>156553.39805825244</v>
      </c>
      <c r="S25" s="130">
        <v>2100000</v>
      </c>
      <c r="T25" s="130">
        <v>1205973.7156511352</v>
      </c>
      <c r="U25" s="130">
        <v>948387.09677419357</v>
      </c>
      <c r="V25" s="130">
        <v>473357.22819593787</v>
      </c>
      <c r="W25" s="130">
        <v>157228.19593787336</v>
      </c>
      <c r="X25" s="487">
        <v>14500</v>
      </c>
      <c r="Y25" s="487"/>
      <c r="Z25" s="487">
        <v>15300</v>
      </c>
      <c r="AA25" s="487"/>
      <c r="AB25" s="487">
        <v>14500</v>
      </c>
      <c r="AC25" s="487"/>
      <c r="AD25" s="193"/>
      <c r="AE25" s="193"/>
      <c r="AF25" s="193"/>
      <c r="AG25" s="193"/>
      <c r="AH25" s="193"/>
      <c r="AI25" s="194"/>
      <c r="AJ25" s="195"/>
      <c r="AK25" s="11" t="s">
        <v>29</v>
      </c>
      <c r="AL25" s="195"/>
      <c r="AM25" s="11"/>
      <c r="AN25" s="195" t="s">
        <v>29</v>
      </c>
      <c r="AO25" s="11"/>
      <c r="AP25" s="195"/>
      <c r="AQ25" s="11"/>
      <c r="AR25" s="195"/>
    </row>
    <row r="26" spans="1:44" s="196" customFormat="1" outlineLevel="1">
      <c r="A26" s="187" t="s">
        <v>49</v>
      </c>
      <c r="B26" s="188" t="s">
        <v>3</v>
      </c>
      <c r="C26" s="189" t="s">
        <v>423</v>
      </c>
      <c r="D26" s="190"/>
      <c r="E26" s="190" t="s">
        <v>195</v>
      </c>
      <c r="F26" s="191">
        <v>0.57986111111111105</v>
      </c>
      <c r="G26" s="192" t="s">
        <v>2</v>
      </c>
      <c r="H26" s="192"/>
      <c r="I26" s="192"/>
      <c r="J26" s="192"/>
      <c r="K26" s="192"/>
      <c r="L26" s="192"/>
      <c r="M26" s="192"/>
      <c r="N26" s="130">
        <v>4950000</v>
      </c>
      <c r="O26" s="130">
        <v>2633750.7635919363</v>
      </c>
      <c r="P26" s="130">
        <v>2536988.3934025657</v>
      </c>
      <c r="Q26" s="130">
        <v>1286133.1704337201</v>
      </c>
      <c r="R26" s="130">
        <v>411240.07330482593</v>
      </c>
      <c r="S26" s="130"/>
      <c r="T26" s="130"/>
      <c r="U26" s="130"/>
      <c r="V26" s="130"/>
      <c r="W26" s="130"/>
      <c r="X26" s="487">
        <v>53000</v>
      </c>
      <c r="Y26" s="487"/>
      <c r="Z26" s="487"/>
      <c r="AA26" s="487"/>
      <c r="AB26" s="487"/>
      <c r="AC26" s="487"/>
      <c r="AD26" s="193"/>
      <c r="AE26" s="193"/>
      <c r="AF26" s="193"/>
      <c r="AG26" s="193"/>
      <c r="AH26" s="193"/>
      <c r="AI26" s="194"/>
      <c r="AJ26" s="195"/>
      <c r="AK26" s="11" t="s">
        <v>29</v>
      </c>
      <c r="AL26" s="195"/>
      <c r="AM26" s="11"/>
      <c r="AN26" s="195" t="s">
        <v>29</v>
      </c>
      <c r="AO26" s="11"/>
      <c r="AP26" s="195"/>
      <c r="AQ26" s="11"/>
      <c r="AR26" s="195"/>
    </row>
    <row r="27" spans="1:44" s="196" customFormat="1" outlineLevel="1">
      <c r="A27" s="187" t="s">
        <v>49</v>
      </c>
      <c r="B27" s="188" t="s">
        <v>3</v>
      </c>
      <c r="C27" s="189" t="s">
        <v>424</v>
      </c>
      <c r="D27" s="190"/>
      <c r="E27" s="190" t="s">
        <v>195</v>
      </c>
      <c r="F27" s="191">
        <v>0.62152777777777779</v>
      </c>
      <c r="G27" s="192" t="s">
        <v>2</v>
      </c>
      <c r="H27" s="192"/>
      <c r="I27" s="192"/>
      <c r="J27" s="192"/>
      <c r="K27" s="192"/>
      <c r="L27" s="192"/>
      <c r="M27" s="192"/>
      <c r="N27" s="130">
        <v>4750000</v>
      </c>
      <c r="O27" s="130">
        <v>2551067.6873489125</v>
      </c>
      <c r="P27" s="130">
        <v>2517500</v>
      </c>
      <c r="Q27" s="130">
        <v>1330000.0000000002</v>
      </c>
      <c r="R27" s="130">
        <v>475000</v>
      </c>
      <c r="S27" s="130"/>
      <c r="T27" s="130"/>
      <c r="U27" s="130"/>
      <c r="V27" s="130"/>
      <c r="W27" s="130"/>
      <c r="X27" s="487">
        <v>46000</v>
      </c>
      <c r="Y27" s="487"/>
      <c r="Z27" s="487"/>
      <c r="AA27" s="487"/>
      <c r="AB27" s="487"/>
      <c r="AC27" s="487"/>
      <c r="AD27" s="193"/>
      <c r="AE27" s="193"/>
      <c r="AF27" s="193"/>
      <c r="AG27" s="193"/>
      <c r="AH27" s="193"/>
      <c r="AI27" s="194"/>
      <c r="AJ27" s="195"/>
      <c r="AK27" s="11" t="s">
        <v>29</v>
      </c>
      <c r="AL27" s="195"/>
      <c r="AM27" s="11"/>
      <c r="AN27" s="195" t="s">
        <v>29</v>
      </c>
      <c r="AO27" s="11"/>
      <c r="AP27" s="195"/>
      <c r="AQ27" s="11"/>
      <c r="AR27" s="195"/>
    </row>
    <row r="28" spans="1:44" s="196" customFormat="1" outlineLevel="1">
      <c r="A28" s="187" t="s">
        <v>49</v>
      </c>
      <c r="B28" s="188" t="s">
        <v>3</v>
      </c>
      <c r="C28" s="189" t="s">
        <v>425</v>
      </c>
      <c r="D28" s="190"/>
      <c r="E28" s="190" t="s">
        <v>195</v>
      </c>
      <c r="F28" s="191" t="s">
        <v>426</v>
      </c>
      <c r="G28" s="192" t="s">
        <v>2</v>
      </c>
      <c r="H28" s="192"/>
      <c r="I28" s="192"/>
      <c r="J28" s="192"/>
      <c r="K28" s="192"/>
      <c r="L28" s="192"/>
      <c r="M28" s="192"/>
      <c r="N28" s="130">
        <v>4400000</v>
      </c>
      <c r="O28" s="130">
        <v>2435736.8572249352</v>
      </c>
      <c r="P28" s="130">
        <v>2220856.0758402757</v>
      </c>
      <c r="Q28" s="130">
        <v>1167940.2470554437</v>
      </c>
      <c r="R28" s="130">
        <v>417121.51680551568</v>
      </c>
      <c r="S28" s="130"/>
      <c r="T28" s="130"/>
      <c r="U28" s="130"/>
      <c r="V28" s="130"/>
      <c r="W28" s="130"/>
      <c r="X28" s="487">
        <v>41000</v>
      </c>
      <c r="Y28" s="487"/>
      <c r="Z28" s="487"/>
      <c r="AA28" s="487"/>
      <c r="AB28" s="487"/>
      <c r="AC28" s="487"/>
      <c r="AD28" s="193"/>
      <c r="AE28" s="193"/>
      <c r="AF28" s="193"/>
      <c r="AG28" s="193"/>
      <c r="AH28" s="193"/>
      <c r="AI28" s="194"/>
      <c r="AJ28" s="195"/>
      <c r="AK28" s="11" t="s">
        <v>29</v>
      </c>
      <c r="AL28" s="195"/>
      <c r="AM28" s="11"/>
      <c r="AN28" s="195" t="s">
        <v>29</v>
      </c>
      <c r="AO28" s="11"/>
      <c r="AP28" s="195"/>
      <c r="AQ28" s="11"/>
      <c r="AR28" s="195"/>
    </row>
    <row r="29" spans="1:44" s="196" customFormat="1" outlineLevel="1">
      <c r="A29" s="187" t="s">
        <v>49</v>
      </c>
      <c r="B29" s="188" t="s">
        <v>3</v>
      </c>
      <c r="C29" s="189" t="s">
        <v>427</v>
      </c>
      <c r="D29" s="190"/>
      <c r="E29" s="190" t="s">
        <v>195</v>
      </c>
      <c r="F29" s="191" t="s">
        <v>435</v>
      </c>
      <c r="G29" s="192" t="s">
        <v>2</v>
      </c>
      <c r="H29" s="192"/>
      <c r="I29" s="192"/>
      <c r="J29" s="192"/>
      <c r="K29" s="192"/>
      <c r="L29" s="192"/>
      <c r="M29" s="192"/>
      <c r="N29" s="130">
        <v>4200000</v>
      </c>
      <c r="O29" s="130">
        <v>2297647.0588235296</v>
      </c>
      <c r="P29" s="130">
        <v>2184411.7647058824</v>
      </c>
      <c r="Q29" s="130">
        <v>1196176.4705882352</v>
      </c>
      <c r="R29" s="130">
        <v>440588.23529411771</v>
      </c>
      <c r="S29" s="130"/>
      <c r="T29" s="130"/>
      <c r="U29" s="130"/>
      <c r="V29" s="130"/>
      <c r="W29" s="130"/>
      <c r="X29" s="487">
        <v>37000</v>
      </c>
      <c r="Y29" s="487"/>
      <c r="Z29" s="487"/>
      <c r="AA29" s="487"/>
      <c r="AB29" s="487"/>
      <c r="AC29" s="487"/>
      <c r="AD29" s="193"/>
      <c r="AE29" s="193"/>
      <c r="AF29" s="193"/>
      <c r="AG29" s="193"/>
      <c r="AH29" s="193"/>
      <c r="AI29" s="194"/>
      <c r="AJ29" s="195"/>
      <c r="AK29" s="11" t="s">
        <v>29</v>
      </c>
      <c r="AL29" s="195"/>
      <c r="AM29" s="11"/>
      <c r="AN29" s="195" t="s">
        <v>29</v>
      </c>
      <c r="AO29" s="11"/>
      <c r="AP29" s="195"/>
      <c r="AQ29" s="11"/>
      <c r="AR29" s="195"/>
    </row>
    <row r="30" spans="1:44" s="196" customFormat="1" outlineLevel="1">
      <c r="A30" s="187" t="s">
        <v>49</v>
      </c>
      <c r="B30" s="188" t="s">
        <v>3</v>
      </c>
      <c r="C30" s="189" t="s">
        <v>436</v>
      </c>
      <c r="D30" s="190"/>
      <c r="E30" s="190" t="s">
        <v>195</v>
      </c>
      <c r="F30" s="191">
        <v>0.74652777777777779</v>
      </c>
      <c r="G30" s="192" t="s">
        <v>2</v>
      </c>
      <c r="H30" s="192"/>
      <c r="I30" s="192"/>
      <c r="J30" s="192"/>
      <c r="K30" s="192"/>
      <c r="L30" s="192"/>
      <c r="M30" s="192"/>
      <c r="N30" s="130">
        <v>4400000</v>
      </c>
      <c r="O30" s="130">
        <v>2407058.823529412</v>
      </c>
      <c r="P30" s="130">
        <v>2288431.3725490198</v>
      </c>
      <c r="Q30" s="130">
        <v>1253137.2549019607</v>
      </c>
      <c r="R30" s="130">
        <v>461568.62745098036</v>
      </c>
      <c r="S30" s="130"/>
      <c r="T30" s="130"/>
      <c r="U30" s="130"/>
      <c r="V30" s="130"/>
      <c r="W30" s="130"/>
      <c r="X30" s="487">
        <v>42000</v>
      </c>
      <c r="Y30" s="487"/>
      <c r="Z30" s="487"/>
      <c r="AA30" s="487"/>
      <c r="AB30" s="487"/>
      <c r="AC30" s="487"/>
      <c r="AD30" s="193"/>
      <c r="AE30" s="193"/>
      <c r="AF30" s="193"/>
      <c r="AG30" s="193"/>
      <c r="AH30" s="193"/>
      <c r="AI30" s="194"/>
      <c r="AJ30" s="195"/>
      <c r="AK30" s="11" t="s">
        <v>29</v>
      </c>
      <c r="AL30" s="195"/>
      <c r="AM30" s="11"/>
      <c r="AN30" s="195" t="s">
        <v>29</v>
      </c>
      <c r="AO30" s="11"/>
      <c r="AP30" s="195"/>
      <c r="AQ30" s="11"/>
      <c r="AR30" s="195"/>
    </row>
    <row r="31" spans="1:44" s="196" customFormat="1" outlineLevel="1">
      <c r="A31" s="187" t="s">
        <v>49</v>
      </c>
      <c r="B31" s="188" t="s">
        <v>3</v>
      </c>
      <c r="C31" s="189" t="s">
        <v>420</v>
      </c>
      <c r="D31" s="190"/>
      <c r="E31" s="190" t="s">
        <v>297</v>
      </c>
      <c r="F31" s="191">
        <v>0.57986111111111105</v>
      </c>
      <c r="G31" s="192"/>
      <c r="H31" s="204"/>
      <c r="I31" s="204"/>
      <c r="J31" s="205"/>
      <c r="K31" s="204"/>
      <c r="L31" s="205"/>
      <c r="M31" s="192" t="s">
        <v>2</v>
      </c>
      <c r="N31" s="130">
        <v>3050000</v>
      </c>
      <c r="O31" s="130">
        <v>1580454.5454545454</v>
      </c>
      <c r="P31" s="130">
        <v>1480841.7508417508</v>
      </c>
      <c r="Q31" s="130">
        <v>760959.59595959599</v>
      </c>
      <c r="R31" s="130">
        <v>263922.55892255891</v>
      </c>
      <c r="S31" s="130">
        <v>2900000</v>
      </c>
      <c r="T31" s="130">
        <v>1472176.4705882354</v>
      </c>
      <c r="U31" s="130">
        <v>1479000</v>
      </c>
      <c r="V31" s="130">
        <v>775323.52941176458</v>
      </c>
      <c r="W31" s="130">
        <v>319000</v>
      </c>
      <c r="X31" s="487">
        <v>21600</v>
      </c>
      <c r="Y31" s="487"/>
      <c r="Z31" s="487">
        <v>23400</v>
      </c>
      <c r="AA31" s="487"/>
      <c r="AB31" s="487">
        <v>22200</v>
      </c>
      <c r="AC31" s="487"/>
      <c r="AD31" s="193"/>
      <c r="AE31" s="193"/>
      <c r="AF31" s="193"/>
      <c r="AG31" s="193"/>
      <c r="AH31" s="193"/>
      <c r="AI31" s="194"/>
      <c r="AJ31" s="195" t="s">
        <v>6</v>
      </c>
      <c r="AK31" s="11" t="s">
        <v>29</v>
      </c>
      <c r="AL31" s="195" t="s">
        <v>6</v>
      </c>
      <c r="AM31" s="11" t="s">
        <v>6</v>
      </c>
      <c r="AN31" s="195" t="s">
        <v>6</v>
      </c>
      <c r="AP31" s="195"/>
      <c r="AQ31" s="11"/>
      <c r="AR31" s="195"/>
    </row>
    <row r="32" spans="1:44" s="196" customFormat="1" outlineLevel="1">
      <c r="A32" s="187" t="s">
        <v>49</v>
      </c>
      <c r="B32" s="188" t="s">
        <v>3</v>
      </c>
      <c r="C32" s="189" t="s">
        <v>433</v>
      </c>
      <c r="D32" s="197"/>
      <c r="E32" s="190" t="s">
        <v>297</v>
      </c>
      <c r="F32" s="191" t="s">
        <v>326</v>
      </c>
      <c r="G32" s="199"/>
      <c r="H32" s="192"/>
      <c r="I32" s="192"/>
      <c r="J32" s="192"/>
      <c r="K32" s="192"/>
      <c r="M32" s="192" t="s">
        <v>2</v>
      </c>
      <c r="N32" s="130">
        <v>1400000</v>
      </c>
      <c r="O32" s="130">
        <v>760090.36144578306</v>
      </c>
      <c r="P32" s="130">
        <v>623042.1686746988</v>
      </c>
      <c r="Q32" s="130">
        <v>320481.92771084339</v>
      </c>
      <c r="R32" s="130">
        <v>100150.60240963855</v>
      </c>
      <c r="S32" s="130">
        <v>1300000</v>
      </c>
      <c r="T32" s="130">
        <v>705798.19277108437</v>
      </c>
      <c r="U32" s="130">
        <v>578539.15662650601</v>
      </c>
      <c r="V32" s="130">
        <v>297590.36144578311</v>
      </c>
      <c r="W32" s="130">
        <v>92996.987951807227</v>
      </c>
      <c r="X32" s="487">
        <v>9500</v>
      </c>
      <c r="Y32" s="487"/>
      <c r="Z32" s="487">
        <v>9500</v>
      </c>
      <c r="AA32" s="487"/>
      <c r="AB32" s="487">
        <v>9000</v>
      </c>
      <c r="AC32" s="487"/>
      <c r="AD32" s="344"/>
      <c r="AE32" s="344"/>
      <c r="AF32" s="344"/>
      <c r="AG32" s="344"/>
      <c r="AH32" s="344"/>
      <c r="AI32" s="201"/>
      <c r="AJ32" s="195" t="s">
        <v>6</v>
      </c>
      <c r="AK32" s="11" t="s">
        <v>29</v>
      </c>
      <c r="AL32" s="195" t="s">
        <v>6</v>
      </c>
      <c r="AM32" s="11" t="s">
        <v>6</v>
      </c>
      <c r="AN32" s="195"/>
      <c r="AO32" s="11"/>
      <c r="AP32" s="195"/>
      <c r="AQ32" s="11"/>
      <c r="AR32" s="195"/>
    </row>
    <row r="33" spans="1:44" s="196" customFormat="1" outlineLevel="1">
      <c r="A33" s="187" t="s">
        <v>49</v>
      </c>
      <c r="B33" s="188" t="s">
        <v>3</v>
      </c>
      <c r="C33" s="189" t="s">
        <v>434</v>
      </c>
      <c r="D33" s="197"/>
      <c r="E33" s="190" t="s">
        <v>272</v>
      </c>
      <c r="F33" s="191">
        <v>0.70833333333333337</v>
      </c>
      <c r="G33" s="202"/>
      <c r="H33" s="192"/>
      <c r="I33" s="192"/>
      <c r="J33" s="192"/>
      <c r="K33" s="192"/>
      <c r="L33" s="192"/>
      <c r="M33" s="192" t="s">
        <v>2</v>
      </c>
      <c r="N33" s="130">
        <v>1200000</v>
      </c>
      <c r="O33" s="130">
        <v>693895.67147613759</v>
      </c>
      <c r="P33" s="130">
        <v>360932.29744728073</v>
      </c>
      <c r="Q33" s="130">
        <v>179800.22197558271</v>
      </c>
      <c r="R33" s="130">
        <v>41287.458379578246</v>
      </c>
      <c r="S33" s="130">
        <v>1100000</v>
      </c>
      <c r="T33" s="130">
        <v>636071.03218645952</v>
      </c>
      <c r="U33" s="130">
        <v>330854.60599334072</v>
      </c>
      <c r="V33" s="130">
        <v>164816.87014428413</v>
      </c>
      <c r="W33" s="130">
        <v>37846.836847946724</v>
      </c>
      <c r="X33" s="487">
        <v>5700</v>
      </c>
      <c r="Y33" s="487"/>
      <c r="Z33" s="487">
        <v>5700</v>
      </c>
      <c r="AA33" s="487"/>
      <c r="AB33" s="487">
        <v>5400</v>
      </c>
      <c r="AC33" s="487"/>
      <c r="AD33" s="203"/>
      <c r="AE33" s="203"/>
      <c r="AF33" s="203"/>
      <c r="AG33" s="203"/>
      <c r="AH33" s="203"/>
      <c r="AJ33" s="195"/>
      <c r="AK33" s="11" t="s">
        <v>29</v>
      </c>
      <c r="AL33" s="195"/>
      <c r="AM33" s="11"/>
      <c r="AN33" s="195" t="s">
        <v>29</v>
      </c>
      <c r="AO33" s="11"/>
      <c r="AP33" s="195"/>
      <c r="AQ33" s="11"/>
      <c r="AR33" s="195"/>
    </row>
    <row r="34" spans="1:44" s="196" customFormat="1" ht="17.25" customHeight="1" outlineLevel="1">
      <c r="A34" s="187" t="s">
        <v>49</v>
      </c>
      <c r="B34" s="188" t="s">
        <v>3</v>
      </c>
      <c r="C34" s="189" t="s">
        <v>549</v>
      </c>
      <c r="D34" s="197"/>
      <c r="E34" s="190" t="s">
        <v>272</v>
      </c>
      <c r="F34" s="191">
        <v>0.74305555555555547</v>
      </c>
      <c r="G34" s="192"/>
      <c r="H34" s="207"/>
      <c r="I34" s="207"/>
      <c r="J34" s="207"/>
      <c r="K34" s="207"/>
      <c r="L34" s="207"/>
      <c r="M34" s="192" t="s">
        <v>2</v>
      </c>
      <c r="N34" s="130">
        <v>1700000</v>
      </c>
      <c r="O34" s="130">
        <v>1028699.8616874134</v>
      </c>
      <c r="P34" s="130">
        <v>500829.87551867223</v>
      </c>
      <c r="Q34" s="130">
        <v>244536.65283540799</v>
      </c>
      <c r="R34" s="130">
        <v>77593.360995850613</v>
      </c>
      <c r="S34" s="130">
        <v>1700000</v>
      </c>
      <c r="T34" s="130">
        <v>1028699.8616874134</v>
      </c>
      <c r="U34" s="130">
        <v>500829.87551867223</v>
      </c>
      <c r="V34" s="130">
        <v>244536.65283540799</v>
      </c>
      <c r="W34" s="130">
        <v>77593.360995850613</v>
      </c>
      <c r="X34" s="487">
        <v>7600</v>
      </c>
      <c r="Y34" s="487"/>
      <c r="Z34" s="487">
        <v>8200</v>
      </c>
      <c r="AA34" s="487"/>
      <c r="AB34" s="487">
        <v>7800</v>
      </c>
      <c r="AC34" s="487"/>
      <c r="AD34" s="193"/>
      <c r="AE34" s="193"/>
      <c r="AF34" s="193"/>
      <c r="AG34" s="193"/>
      <c r="AH34" s="193"/>
      <c r="AI34" s="194"/>
      <c r="AJ34" s="195" t="s">
        <v>6</v>
      </c>
      <c r="AK34" s="11" t="s">
        <v>29</v>
      </c>
      <c r="AL34" s="195" t="s">
        <v>6</v>
      </c>
      <c r="AM34" s="11" t="s">
        <v>6</v>
      </c>
      <c r="AN34" s="195" t="s">
        <v>29</v>
      </c>
      <c r="AO34" s="11" t="s">
        <v>6</v>
      </c>
      <c r="AP34" s="195" t="s">
        <v>6</v>
      </c>
      <c r="AQ34" s="11" t="s">
        <v>6</v>
      </c>
      <c r="AR34" s="195" t="s">
        <v>6</v>
      </c>
    </row>
    <row r="35" spans="1:44" s="196" customFormat="1" outlineLevel="1">
      <c r="A35" s="187" t="s">
        <v>49</v>
      </c>
      <c r="B35" s="188" t="s">
        <v>3</v>
      </c>
      <c r="C35" s="189" t="s">
        <v>428</v>
      </c>
      <c r="D35" s="197"/>
      <c r="E35" s="190" t="s">
        <v>273</v>
      </c>
      <c r="F35" s="191">
        <v>0.62847222222222221</v>
      </c>
      <c r="G35" s="199"/>
      <c r="H35" s="192" t="s">
        <v>2</v>
      </c>
      <c r="I35" s="192" t="s">
        <v>2</v>
      </c>
      <c r="J35" s="192" t="s">
        <v>2</v>
      </c>
      <c r="K35" s="192" t="s">
        <v>2</v>
      </c>
      <c r="L35" s="192" t="s">
        <v>2</v>
      </c>
      <c r="M35" s="199"/>
      <c r="N35" s="130">
        <v>1600000</v>
      </c>
      <c r="O35" s="130">
        <v>960230.54755043238</v>
      </c>
      <c r="P35" s="130">
        <v>578674.35158501437</v>
      </c>
      <c r="Q35" s="130">
        <v>252449.56772334295</v>
      </c>
      <c r="R35" s="130">
        <v>73775.216138328527</v>
      </c>
      <c r="S35" s="130">
        <v>1550000</v>
      </c>
      <c r="T35" s="130">
        <v>930223.34293948126</v>
      </c>
      <c r="U35" s="130">
        <v>560590.77809798275</v>
      </c>
      <c r="V35" s="130">
        <v>244560.51873198844</v>
      </c>
      <c r="W35" s="130">
        <v>71469.740634005764</v>
      </c>
      <c r="X35" s="487">
        <v>8800</v>
      </c>
      <c r="Y35" s="487"/>
      <c r="Z35" s="487">
        <v>9300</v>
      </c>
      <c r="AA35" s="487"/>
      <c r="AB35" s="487">
        <v>8800</v>
      </c>
      <c r="AC35" s="487"/>
      <c r="AD35" s="344"/>
      <c r="AE35" s="344"/>
      <c r="AF35" s="344"/>
      <c r="AG35" s="344"/>
      <c r="AH35" s="344"/>
      <c r="AI35" s="201"/>
      <c r="AJ35" s="195" t="s">
        <v>6</v>
      </c>
      <c r="AK35" s="11" t="s">
        <v>29</v>
      </c>
      <c r="AL35" s="195" t="s">
        <v>6</v>
      </c>
      <c r="AM35" s="11"/>
      <c r="AN35" s="195" t="s">
        <v>29</v>
      </c>
      <c r="AP35" s="195" t="s">
        <v>6</v>
      </c>
      <c r="AQ35" s="11"/>
      <c r="AR35" s="195" t="s">
        <v>6</v>
      </c>
    </row>
    <row r="36" spans="1:44" s="196" customFormat="1" outlineLevel="1">
      <c r="A36" s="187" t="s">
        <v>49</v>
      </c>
      <c r="B36" s="188" t="s">
        <v>3</v>
      </c>
      <c r="C36" s="189" t="s">
        <v>429</v>
      </c>
      <c r="D36" s="197"/>
      <c r="E36" s="190" t="s">
        <v>306</v>
      </c>
      <c r="F36" s="191" t="s">
        <v>247</v>
      </c>
      <c r="G36" s="207"/>
      <c r="H36" s="192" t="s">
        <v>2</v>
      </c>
      <c r="I36" s="192" t="s">
        <v>2</v>
      </c>
      <c r="J36" s="192" t="s">
        <v>2</v>
      </c>
      <c r="K36" s="192" t="s">
        <v>2</v>
      </c>
      <c r="L36" s="192" t="s">
        <v>2</v>
      </c>
      <c r="M36" s="192"/>
      <c r="N36" s="130">
        <v>1550000</v>
      </c>
      <c r="O36" s="130">
        <v>938746.71916010499</v>
      </c>
      <c r="P36" s="130">
        <v>522769.02887139103</v>
      </c>
      <c r="Q36" s="130">
        <v>233923.88451443569</v>
      </c>
      <c r="R36" s="130">
        <v>60006.561679790029</v>
      </c>
      <c r="S36" s="130">
        <v>1450000</v>
      </c>
      <c r="T36" s="130">
        <v>878182.4146981627</v>
      </c>
      <c r="U36" s="130">
        <v>489041.99475065619</v>
      </c>
      <c r="V36" s="130">
        <v>218832.02099737531</v>
      </c>
      <c r="W36" s="130">
        <v>56135.170603674545</v>
      </c>
      <c r="X36" s="487">
        <v>8100</v>
      </c>
      <c r="Y36" s="487"/>
      <c r="Z36" s="487">
        <v>8300</v>
      </c>
      <c r="AA36" s="487"/>
      <c r="AB36" s="487">
        <v>7900</v>
      </c>
      <c r="AC36" s="487"/>
      <c r="AD36" s="193"/>
      <c r="AE36" s="193"/>
      <c r="AF36" s="193"/>
      <c r="AG36" s="193"/>
      <c r="AH36" s="193"/>
      <c r="AI36" s="194"/>
      <c r="AJ36" s="195"/>
      <c r="AK36" s="11" t="s">
        <v>29</v>
      </c>
      <c r="AL36" s="195" t="s">
        <v>6</v>
      </c>
      <c r="AM36" s="11" t="s">
        <v>29</v>
      </c>
      <c r="AN36" s="195" t="s">
        <v>29</v>
      </c>
      <c r="AO36" s="11"/>
      <c r="AP36" s="195" t="s">
        <v>6</v>
      </c>
      <c r="AQ36" s="11" t="s">
        <v>6</v>
      </c>
      <c r="AR36" s="195" t="s">
        <v>6</v>
      </c>
    </row>
    <row r="37" spans="1:44" s="196" customFormat="1" outlineLevel="1">
      <c r="A37" s="187" t="s">
        <v>49</v>
      </c>
      <c r="B37" s="188" t="s">
        <v>3</v>
      </c>
      <c r="C37" s="189" t="s">
        <v>430</v>
      </c>
      <c r="D37" s="197"/>
      <c r="E37" s="190" t="s">
        <v>307</v>
      </c>
      <c r="F37" s="191">
        <v>0.74305555555555547</v>
      </c>
      <c r="G37" s="207"/>
      <c r="H37" s="192" t="s">
        <v>2</v>
      </c>
      <c r="I37" s="192" t="s">
        <v>2</v>
      </c>
      <c r="J37" s="192" t="s">
        <v>2</v>
      </c>
      <c r="K37" s="192" t="s">
        <v>2</v>
      </c>
      <c r="L37" s="192" t="s">
        <v>2</v>
      </c>
      <c r="M37" s="192"/>
      <c r="N37" s="130">
        <v>1700000</v>
      </c>
      <c r="O37" s="130">
        <v>1046502.9364655631</v>
      </c>
      <c r="P37" s="130">
        <v>592685.53123331547</v>
      </c>
      <c r="Q37" s="130">
        <v>279551.52162306459</v>
      </c>
      <c r="R37" s="130">
        <v>84410.03737319808</v>
      </c>
      <c r="S37" s="130">
        <v>1600000</v>
      </c>
      <c r="T37" s="130">
        <v>982074.52165156102</v>
      </c>
      <c r="U37" s="130">
        <v>559113.79657603218</v>
      </c>
      <c r="V37" s="130">
        <v>265861.0271903323</v>
      </c>
      <c r="W37" s="130">
        <v>67673.716012084595</v>
      </c>
      <c r="X37" s="487">
        <v>9100</v>
      </c>
      <c r="Y37" s="487"/>
      <c r="Z37" s="487">
        <v>9400</v>
      </c>
      <c r="AA37" s="487"/>
      <c r="AB37" s="487">
        <v>8900</v>
      </c>
      <c r="AC37" s="487"/>
      <c r="AD37" s="193"/>
      <c r="AE37" s="193"/>
      <c r="AF37" s="193"/>
      <c r="AG37" s="193"/>
      <c r="AH37" s="193"/>
      <c r="AI37" s="194"/>
      <c r="AJ37" s="195"/>
      <c r="AK37" s="11" t="s">
        <v>29</v>
      </c>
      <c r="AL37" s="195" t="s">
        <v>6</v>
      </c>
      <c r="AM37" s="11" t="s">
        <v>29</v>
      </c>
      <c r="AN37" s="195" t="s">
        <v>29</v>
      </c>
      <c r="AO37" s="11"/>
      <c r="AP37" s="195" t="s">
        <v>6</v>
      </c>
      <c r="AQ37" s="11" t="s">
        <v>6</v>
      </c>
      <c r="AR37" s="195" t="s">
        <v>6</v>
      </c>
    </row>
    <row r="38" spans="1:44" s="196" customFormat="1" outlineLevel="1">
      <c r="A38" s="187" t="s">
        <v>49</v>
      </c>
      <c r="B38" s="188" t="s">
        <v>3</v>
      </c>
      <c r="C38" s="189" t="s">
        <v>431</v>
      </c>
      <c r="D38" s="197"/>
      <c r="E38" s="190" t="s">
        <v>270</v>
      </c>
      <c r="F38" s="191">
        <v>0.67013888888888884</v>
      </c>
      <c r="G38" s="202"/>
      <c r="H38" s="192" t="s">
        <v>2</v>
      </c>
      <c r="I38" s="192" t="s">
        <v>2</v>
      </c>
      <c r="J38" s="192" t="s">
        <v>2</v>
      </c>
      <c r="K38" s="192" t="s">
        <v>2</v>
      </c>
      <c r="L38" s="192" t="s">
        <v>2</v>
      </c>
      <c r="M38" s="192"/>
      <c r="N38" s="130">
        <v>1850000</v>
      </c>
      <c r="O38" s="130">
        <v>1149154.6649968692</v>
      </c>
      <c r="P38" s="130">
        <v>670726.36192861618</v>
      </c>
      <c r="Q38" s="130">
        <v>286130.24420788983</v>
      </c>
      <c r="R38" s="130">
        <v>79931.120851596745</v>
      </c>
      <c r="S38" s="130">
        <v>1800000</v>
      </c>
      <c r="T38" s="130">
        <v>1118096.4308077646</v>
      </c>
      <c r="U38" s="130">
        <v>652598.62241703179</v>
      </c>
      <c r="V38" s="130">
        <v>278396.99436443334</v>
      </c>
      <c r="W38" s="130">
        <v>77770.820288040064</v>
      </c>
      <c r="X38" s="487">
        <v>10300</v>
      </c>
      <c r="Y38" s="487"/>
      <c r="Z38" s="487">
        <v>11000</v>
      </c>
      <c r="AA38" s="487"/>
      <c r="AB38" s="487">
        <v>10500</v>
      </c>
      <c r="AC38" s="487"/>
      <c r="AD38" s="203"/>
      <c r="AE38" s="203"/>
      <c r="AF38" s="203"/>
      <c r="AG38" s="203"/>
      <c r="AH38" s="203"/>
      <c r="AJ38" s="195" t="s">
        <v>29</v>
      </c>
      <c r="AK38" s="11"/>
      <c r="AL38" s="195"/>
      <c r="AM38" s="11"/>
      <c r="AN38" s="195"/>
      <c r="AO38" s="11"/>
      <c r="AP38" s="195"/>
      <c r="AQ38" s="11"/>
      <c r="AR38" s="195"/>
    </row>
    <row r="39" spans="1:44" s="196" customFormat="1" outlineLevel="1">
      <c r="A39" s="187" t="s">
        <v>49</v>
      </c>
      <c r="B39" s="188" t="s">
        <v>3</v>
      </c>
      <c r="C39" s="189" t="s">
        <v>437</v>
      </c>
      <c r="D39" s="197" t="s">
        <v>559</v>
      </c>
      <c r="E39" s="190" t="s">
        <v>199</v>
      </c>
      <c r="F39" s="191">
        <v>0.74305555555555547</v>
      </c>
      <c r="G39" s="192" t="s">
        <v>2</v>
      </c>
      <c r="H39" s="207"/>
      <c r="I39" s="207"/>
      <c r="J39" s="207"/>
      <c r="K39" s="207"/>
      <c r="L39" s="207"/>
      <c r="M39" s="192"/>
      <c r="N39" s="130">
        <v>2150000</v>
      </c>
      <c r="O39" s="130">
        <v>1221084.0248962655</v>
      </c>
      <c r="P39" s="130">
        <v>712577.80082987552</v>
      </c>
      <c r="Q39" s="130">
        <v>336773.85892116185</v>
      </c>
      <c r="R39" s="130">
        <v>88096.473029045635</v>
      </c>
      <c r="S39" s="130">
        <v>2050000</v>
      </c>
      <c r="T39" s="130">
        <v>1164289.4190871369</v>
      </c>
      <c r="U39" s="130">
        <v>679434.64730290452</v>
      </c>
      <c r="V39" s="130">
        <v>321109.95850622409</v>
      </c>
      <c r="W39" s="130">
        <v>83998.962655601659</v>
      </c>
      <c r="X39" s="487">
        <v>11200</v>
      </c>
      <c r="Y39" s="487"/>
      <c r="Z39" s="487">
        <v>11600</v>
      </c>
      <c r="AA39" s="487"/>
      <c r="AB39" s="487">
        <v>11000</v>
      </c>
      <c r="AC39" s="487"/>
      <c r="AD39" s="193"/>
      <c r="AE39" s="193"/>
      <c r="AF39" s="193"/>
      <c r="AG39" s="193"/>
      <c r="AH39" s="193"/>
      <c r="AI39" s="194"/>
      <c r="AJ39" s="195"/>
      <c r="AK39" s="11" t="s">
        <v>29</v>
      </c>
      <c r="AL39" s="195"/>
      <c r="AM39" s="11"/>
      <c r="AN39" s="195" t="s">
        <v>29</v>
      </c>
      <c r="AO39" s="11"/>
      <c r="AP39" s="195"/>
      <c r="AQ39" s="11"/>
      <c r="AR39" s="195"/>
    </row>
    <row r="40" spans="1:44" s="196" customFormat="1" outlineLevel="1">
      <c r="A40" s="187" t="s">
        <v>49</v>
      </c>
      <c r="B40" s="188" t="s">
        <v>3</v>
      </c>
      <c r="C40" s="259" t="s">
        <v>438</v>
      </c>
      <c r="D40" s="190"/>
      <c r="E40" s="190" t="s">
        <v>298</v>
      </c>
      <c r="F40" s="198">
        <v>0.8125</v>
      </c>
      <c r="G40" s="192" t="s">
        <v>2</v>
      </c>
      <c r="H40" s="192" t="s">
        <v>2</v>
      </c>
      <c r="I40" s="192" t="s">
        <v>2</v>
      </c>
      <c r="J40" s="192" t="s">
        <v>2</v>
      </c>
      <c r="K40" s="192" t="s">
        <v>2</v>
      </c>
      <c r="L40" s="192" t="s">
        <v>2</v>
      </c>
      <c r="M40" s="192" t="s">
        <v>2</v>
      </c>
      <c r="N40" s="130">
        <v>4550000</v>
      </c>
      <c r="O40" s="130">
        <v>2565045.9332287703</v>
      </c>
      <c r="P40" s="130">
        <v>1854458.8841586376</v>
      </c>
      <c r="Q40" s="130">
        <v>914485.77190230775</v>
      </c>
      <c r="R40" s="130">
        <v>250795.42908357611</v>
      </c>
      <c r="S40" s="130">
        <v>4500000</v>
      </c>
      <c r="T40" s="130">
        <v>2536858.6152812014</v>
      </c>
      <c r="U40" s="130">
        <v>1834080.2151019494</v>
      </c>
      <c r="V40" s="130">
        <v>904436.47770557913</v>
      </c>
      <c r="W40" s="130">
        <v>248039.43535738293</v>
      </c>
      <c r="X40" s="487">
        <v>60000</v>
      </c>
      <c r="Y40" s="487"/>
      <c r="Z40" s="487">
        <v>63000</v>
      </c>
      <c r="AA40" s="487"/>
      <c r="AB40" s="487">
        <v>59900</v>
      </c>
      <c r="AC40" s="487"/>
      <c r="AD40" s="193"/>
      <c r="AE40" s="193"/>
      <c r="AF40" s="193"/>
      <c r="AG40" s="193"/>
      <c r="AH40" s="193"/>
      <c r="AI40" s="194"/>
      <c r="AJ40" s="195" t="s">
        <v>6</v>
      </c>
      <c r="AK40" s="11" t="s">
        <v>29</v>
      </c>
      <c r="AL40" s="195" t="s">
        <v>6</v>
      </c>
      <c r="AN40" s="195" t="s">
        <v>6</v>
      </c>
      <c r="AO40" s="11" t="s">
        <v>6</v>
      </c>
      <c r="AP40" s="195" t="s">
        <v>6</v>
      </c>
      <c r="AQ40" s="11" t="s">
        <v>6</v>
      </c>
      <c r="AR40" s="195" t="s">
        <v>6</v>
      </c>
    </row>
    <row r="41" spans="1:44" s="196" customFormat="1" outlineLevel="1">
      <c r="A41" s="187" t="s">
        <v>49</v>
      </c>
      <c r="B41" s="188" t="s">
        <v>3</v>
      </c>
      <c r="C41" s="259" t="s">
        <v>439</v>
      </c>
      <c r="D41" s="190"/>
      <c r="E41" s="190" t="s">
        <v>30</v>
      </c>
      <c r="F41" s="198">
        <v>0.82986111111111116</v>
      </c>
      <c r="G41" s="192" t="s">
        <v>2</v>
      </c>
      <c r="H41" s="192" t="s">
        <v>2</v>
      </c>
      <c r="I41" s="192" t="s">
        <v>2</v>
      </c>
      <c r="J41" s="192" t="s">
        <v>2</v>
      </c>
      <c r="K41" s="192" t="s">
        <v>2</v>
      </c>
      <c r="L41" s="192" t="s">
        <v>2</v>
      </c>
      <c r="M41" s="192" t="s">
        <v>2</v>
      </c>
      <c r="N41" s="130">
        <v>4700000</v>
      </c>
      <c r="O41" s="130">
        <v>2601257.8616352202</v>
      </c>
      <c r="P41" s="130">
        <v>1856579.5839380745</v>
      </c>
      <c r="Q41" s="130">
        <v>941364.29608127719</v>
      </c>
      <c r="R41" s="130">
        <v>292186.74407353654</v>
      </c>
      <c r="S41" s="130">
        <v>4550000</v>
      </c>
      <c r="T41" s="130">
        <v>2518238.993710692</v>
      </c>
      <c r="U41" s="130">
        <v>1797327.0440251571</v>
      </c>
      <c r="V41" s="130">
        <v>911320.75471698109</v>
      </c>
      <c r="W41" s="130">
        <v>282861.63522012578</v>
      </c>
      <c r="X41" s="487">
        <v>68000</v>
      </c>
      <c r="Y41" s="487"/>
      <c r="Z41" s="487">
        <v>71000</v>
      </c>
      <c r="AA41" s="487"/>
      <c r="AB41" s="487">
        <v>67500</v>
      </c>
      <c r="AC41" s="487"/>
      <c r="AD41" s="193"/>
      <c r="AE41" s="193"/>
      <c r="AF41" s="193"/>
      <c r="AG41" s="193"/>
      <c r="AH41" s="193"/>
      <c r="AI41" s="194"/>
      <c r="AJ41" s="195" t="s">
        <v>6</v>
      </c>
      <c r="AK41" s="11" t="s">
        <v>6</v>
      </c>
      <c r="AL41" s="195" t="s">
        <v>6</v>
      </c>
      <c r="AM41" s="11" t="s">
        <v>29</v>
      </c>
      <c r="AN41" s="195" t="s">
        <v>6</v>
      </c>
      <c r="AO41" s="11" t="s">
        <v>6</v>
      </c>
      <c r="AP41" s="195" t="s">
        <v>6</v>
      </c>
      <c r="AQ41" s="11" t="s">
        <v>6</v>
      </c>
      <c r="AR41" s="195" t="s">
        <v>6</v>
      </c>
    </row>
    <row r="42" spans="1:44" s="196" customFormat="1" outlineLevel="1">
      <c r="A42" s="187" t="s">
        <v>49</v>
      </c>
      <c r="B42" s="188" t="s">
        <v>3</v>
      </c>
      <c r="C42" s="259" t="s">
        <v>440</v>
      </c>
      <c r="D42" s="190"/>
      <c r="E42" s="190" t="s">
        <v>572</v>
      </c>
      <c r="F42" s="191">
        <v>0.85416666666666663</v>
      </c>
      <c r="G42" s="192" t="s">
        <v>2</v>
      </c>
      <c r="H42" s="192" t="s">
        <v>2</v>
      </c>
      <c r="I42" s="192" t="s">
        <v>2</v>
      </c>
      <c r="J42" s="192" t="s">
        <v>2</v>
      </c>
      <c r="K42" s="192" t="s">
        <v>2</v>
      </c>
      <c r="L42" s="192" t="s">
        <v>2</v>
      </c>
      <c r="M42" s="192" t="s">
        <v>2</v>
      </c>
      <c r="N42" s="130">
        <v>4500000</v>
      </c>
      <c r="O42" s="130">
        <v>2450815.7389635318</v>
      </c>
      <c r="P42" s="130">
        <v>1909908.8291746641</v>
      </c>
      <c r="Q42" s="130">
        <v>1006238.0038387715</v>
      </c>
      <c r="R42" s="130">
        <v>292586.37236084451</v>
      </c>
      <c r="S42" s="130">
        <v>4400000</v>
      </c>
      <c r="T42" s="130">
        <v>2396353.1669865642</v>
      </c>
      <c r="U42" s="130">
        <v>1867466.4107485602</v>
      </c>
      <c r="V42" s="130">
        <v>983877.15930902108</v>
      </c>
      <c r="W42" s="130">
        <v>286084.45297504799</v>
      </c>
      <c r="X42" s="487">
        <v>66000</v>
      </c>
      <c r="Y42" s="487"/>
      <c r="Z42" s="487">
        <v>69300</v>
      </c>
      <c r="AA42" s="487"/>
      <c r="AB42" s="487">
        <v>65800</v>
      </c>
      <c r="AC42" s="487"/>
      <c r="AD42" s="203"/>
      <c r="AE42" s="203"/>
      <c r="AF42" s="203"/>
      <c r="AG42" s="203"/>
      <c r="AH42" s="203"/>
      <c r="AJ42" s="195"/>
      <c r="AK42" s="11" t="s">
        <v>29</v>
      </c>
      <c r="AL42" s="195"/>
      <c r="AM42" s="11"/>
      <c r="AN42" s="195"/>
      <c r="AO42" s="11"/>
      <c r="AP42" s="195"/>
      <c r="AQ42" s="11"/>
      <c r="AR42" s="195"/>
    </row>
    <row r="43" spans="1:44" s="196" customFormat="1" outlineLevel="1">
      <c r="A43" s="187" t="s">
        <v>49</v>
      </c>
      <c r="B43" s="188" t="s">
        <v>3</v>
      </c>
      <c r="C43" s="189" t="s">
        <v>441</v>
      </c>
      <c r="D43" s="190"/>
      <c r="E43" s="190" t="s">
        <v>571</v>
      </c>
      <c r="F43" s="191">
        <v>0.86111111111111116</v>
      </c>
      <c r="G43" s="192" t="s">
        <v>2</v>
      </c>
      <c r="H43" s="192" t="s">
        <v>2</v>
      </c>
      <c r="I43" s="192" t="s">
        <v>2</v>
      </c>
      <c r="J43" s="192" t="s">
        <v>2</v>
      </c>
      <c r="K43" s="192" t="s">
        <v>2</v>
      </c>
      <c r="L43" s="192" t="s">
        <v>2</v>
      </c>
      <c r="M43" s="192" t="s">
        <v>2</v>
      </c>
      <c r="N43" s="130">
        <v>4200000</v>
      </c>
      <c r="O43" s="130">
        <v>2258705.1844209442</v>
      </c>
      <c r="P43" s="130">
        <v>1772298.1686871294</v>
      </c>
      <c r="Q43" s="130">
        <v>873149.34227495489</v>
      </c>
      <c r="R43" s="130">
        <v>284911.0136703637</v>
      </c>
      <c r="S43" s="130">
        <v>4100000</v>
      </c>
      <c r="T43" s="130">
        <v>2204926.4895537784</v>
      </c>
      <c r="U43" s="130">
        <v>1730100.5932421978</v>
      </c>
      <c r="V43" s="130">
        <v>852360.07222078939</v>
      </c>
      <c r="W43" s="130">
        <v>278127.41810678359</v>
      </c>
      <c r="X43" s="487">
        <v>53600</v>
      </c>
      <c r="Y43" s="487"/>
      <c r="Z43" s="487">
        <v>56300</v>
      </c>
      <c r="AA43" s="487"/>
      <c r="AB43" s="487">
        <v>53500</v>
      </c>
      <c r="AC43" s="487"/>
      <c r="AD43" s="193"/>
      <c r="AE43" s="193"/>
      <c r="AF43" s="193"/>
      <c r="AG43" s="193"/>
      <c r="AH43" s="193"/>
      <c r="AI43" s="194"/>
      <c r="AJ43" s="195"/>
      <c r="AK43" s="11" t="s">
        <v>29</v>
      </c>
      <c r="AL43" s="195" t="s">
        <v>6</v>
      </c>
      <c r="AM43" s="11" t="s">
        <v>6</v>
      </c>
      <c r="AN43" s="195" t="s">
        <v>6</v>
      </c>
      <c r="AO43" s="11"/>
      <c r="AP43" s="195" t="s">
        <v>6</v>
      </c>
      <c r="AQ43" s="11" t="s">
        <v>6</v>
      </c>
      <c r="AR43" s="195" t="s">
        <v>6</v>
      </c>
    </row>
    <row r="44" spans="1:44" s="196" customFormat="1" outlineLevel="1">
      <c r="A44" s="187" t="s">
        <v>49</v>
      </c>
      <c r="B44" s="188" t="s">
        <v>3</v>
      </c>
      <c r="C44" s="189" t="s">
        <v>443</v>
      </c>
      <c r="D44" s="190"/>
      <c r="E44" s="190" t="s">
        <v>670</v>
      </c>
      <c r="F44" s="191" t="s">
        <v>192</v>
      </c>
      <c r="G44" s="192" t="s">
        <v>2</v>
      </c>
      <c r="H44" s="192" t="s">
        <v>2</v>
      </c>
      <c r="I44" s="192" t="s">
        <v>2</v>
      </c>
      <c r="J44" s="192"/>
      <c r="K44" s="192"/>
      <c r="L44" s="192"/>
      <c r="M44" s="192"/>
      <c r="N44" s="130">
        <v>4400000</v>
      </c>
      <c r="O44" s="130">
        <v>2375276.1457109284</v>
      </c>
      <c r="P44" s="130">
        <v>1959576.9682726203</v>
      </c>
      <c r="Q44" s="130">
        <v>951351.35135135136</v>
      </c>
      <c r="R44" s="130">
        <v>299882.491186839</v>
      </c>
      <c r="S44" s="130">
        <v>4400000</v>
      </c>
      <c r="T44" s="130">
        <v>2375276.1457109284</v>
      </c>
      <c r="U44" s="130">
        <v>1959576.9682726203</v>
      </c>
      <c r="V44" s="130">
        <v>951351.35135135136</v>
      </c>
      <c r="W44" s="130">
        <v>299882.491186839</v>
      </c>
      <c r="X44" s="487">
        <v>58000</v>
      </c>
      <c r="Y44" s="487"/>
      <c r="Z44" s="487">
        <v>63000</v>
      </c>
      <c r="AA44" s="487"/>
      <c r="AB44" s="487">
        <v>59900</v>
      </c>
      <c r="AC44" s="487"/>
      <c r="AD44" s="193"/>
      <c r="AE44" s="193"/>
      <c r="AF44" s="193"/>
      <c r="AG44" s="193"/>
      <c r="AH44" s="193"/>
      <c r="AI44" s="194"/>
      <c r="AJ44" s="195" t="s">
        <v>29</v>
      </c>
      <c r="AK44" s="11"/>
      <c r="AL44" s="195" t="s">
        <v>6</v>
      </c>
      <c r="AM44" s="11" t="s">
        <v>6</v>
      </c>
      <c r="AN44" s="195"/>
      <c r="AO44" s="11"/>
      <c r="AP44" s="195" t="s">
        <v>6</v>
      </c>
      <c r="AQ44" s="11" t="s">
        <v>6</v>
      </c>
      <c r="AR44" s="195" t="s">
        <v>6</v>
      </c>
    </row>
    <row r="45" spans="1:44" s="196" customFormat="1" outlineLevel="1">
      <c r="A45" s="187" t="s">
        <v>49</v>
      </c>
      <c r="B45" s="188" t="s">
        <v>3</v>
      </c>
      <c r="C45" s="189" t="s">
        <v>249</v>
      </c>
      <c r="D45" s="190"/>
      <c r="E45" s="190" t="s">
        <v>670</v>
      </c>
      <c r="F45" s="191" t="s">
        <v>449</v>
      </c>
      <c r="G45" s="192" t="s">
        <v>2</v>
      </c>
      <c r="H45" s="192" t="s">
        <v>2</v>
      </c>
      <c r="I45" s="192" t="s">
        <v>2</v>
      </c>
      <c r="J45" s="192"/>
      <c r="K45" s="192"/>
      <c r="L45" s="192"/>
      <c r="M45" s="192"/>
      <c r="N45" s="130">
        <v>4100000</v>
      </c>
      <c r="O45" s="130">
        <v>2211660.9100029063</v>
      </c>
      <c r="P45" s="130">
        <v>2015007.059882429</v>
      </c>
      <c r="Q45" s="130">
        <v>916714.93263578322</v>
      </c>
      <c r="R45" s="130">
        <v>276855.23021967203</v>
      </c>
      <c r="S45" s="130">
        <v>4100000</v>
      </c>
      <c r="T45" s="130">
        <v>2211660.9100029063</v>
      </c>
      <c r="U45" s="130">
        <v>2015007.059882429</v>
      </c>
      <c r="V45" s="130">
        <v>916714.93263578322</v>
      </c>
      <c r="W45" s="130">
        <v>276855.23021967203</v>
      </c>
      <c r="X45" s="487">
        <v>65000</v>
      </c>
      <c r="Y45" s="487"/>
      <c r="Z45" s="487">
        <v>72000</v>
      </c>
      <c r="AA45" s="487"/>
      <c r="AB45" s="487">
        <v>68400</v>
      </c>
      <c r="AC45" s="487"/>
      <c r="AD45" s="193"/>
      <c r="AE45" s="193"/>
      <c r="AF45" s="193"/>
      <c r="AG45" s="193"/>
      <c r="AH45" s="193"/>
      <c r="AI45" s="194"/>
      <c r="AJ45" s="195" t="s">
        <v>29</v>
      </c>
      <c r="AK45" s="11"/>
      <c r="AL45" s="195" t="s">
        <v>6</v>
      </c>
      <c r="AM45" s="11" t="s">
        <v>6</v>
      </c>
      <c r="AN45" s="195"/>
      <c r="AO45" s="11"/>
      <c r="AP45" s="195" t="s">
        <v>6</v>
      </c>
      <c r="AQ45" s="11" t="s">
        <v>6</v>
      </c>
      <c r="AR45" s="195" t="s">
        <v>6</v>
      </c>
    </row>
    <row r="46" spans="1:44" s="196" customFormat="1" ht="18" customHeight="1" outlineLevel="1">
      <c r="A46" s="187" t="s">
        <v>49</v>
      </c>
      <c r="B46" s="188" t="s">
        <v>3</v>
      </c>
      <c r="C46" s="189" t="s">
        <v>442</v>
      </c>
      <c r="D46" s="190" t="s">
        <v>565</v>
      </c>
      <c r="E46" s="190" t="s">
        <v>567</v>
      </c>
      <c r="F46" s="191">
        <v>0.88888888888888884</v>
      </c>
      <c r="G46" s="192"/>
      <c r="H46" s="192"/>
      <c r="I46" s="192"/>
      <c r="J46" s="192" t="s">
        <v>2</v>
      </c>
      <c r="K46" s="192"/>
      <c r="L46" s="192" t="s">
        <v>2</v>
      </c>
      <c r="M46" s="192" t="s">
        <v>2</v>
      </c>
      <c r="N46" s="130">
        <v>4200000</v>
      </c>
      <c r="O46" s="130">
        <v>2258705.1844209442</v>
      </c>
      <c r="P46" s="130">
        <v>1772298.1686871294</v>
      </c>
      <c r="Q46" s="130">
        <v>873149.34227495489</v>
      </c>
      <c r="R46" s="130">
        <v>284911.0136703637</v>
      </c>
      <c r="S46" s="130">
        <v>4100000</v>
      </c>
      <c r="T46" s="130">
        <v>2204926.4895537784</v>
      </c>
      <c r="U46" s="130">
        <v>1730100.5932421978</v>
      </c>
      <c r="V46" s="130">
        <v>852360.07222078939</v>
      </c>
      <c r="W46" s="130">
        <v>278127.41810678359</v>
      </c>
      <c r="X46" s="487">
        <v>52500</v>
      </c>
      <c r="Y46" s="487"/>
      <c r="Z46" s="487">
        <v>55100</v>
      </c>
      <c r="AA46" s="487"/>
      <c r="AB46" s="487">
        <v>52300</v>
      </c>
      <c r="AC46" s="487"/>
      <c r="AD46" s="193"/>
      <c r="AE46" s="193"/>
      <c r="AF46" s="193"/>
      <c r="AG46" s="193"/>
      <c r="AH46" s="193"/>
      <c r="AI46" s="194"/>
      <c r="AJ46" s="195"/>
      <c r="AK46" s="11"/>
      <c r="AL46" s="195" t="s">
        <v>6</v>
      </c>
      <c r="AM46" s="11" t="s">
        <v>6</v>
      </c>
      <c r="AN46" s="195"/>
      <c r="AO46" s="11"/>
      <c r="AP46" s="195" t="s">
        <v>6</v>
      </c>
      <c r="AQ46" s="11" t="s">
        <v>6</v>
      </c>
      <c r="AR46" s="195" t="s">
        <v>6</v>
      </c>
    </row>
    <row r="47" spans="1:44" s="196" customFormat="1" ht="18" customHeight="1" outlineLevel="1">
      <c r="A47" s="187" t="s">
        <v>49</v>
      </c>
      <c r="B47" s="188" t="s">
        <v>3</v>
      </c>
      <c r="C47" s="189" t="s">
        <v>455</v>
      </c>
      <c r="D47" s="190" t="s">
        <v>565</v>
      </c>
      <c r="E47" s="190" t="s">
        <v>566</v>
      </c>
      <c r="F47" s="191" t="s">
        <v>456</v>
      </c>
      <c r="G47" s="192"/>
      <c r="H47" s="192"/>
      <c r="I47" s="192"/>
      <c r="J47" s="192" t="s">
        <v>2</v>
      </c>
      <c r="K47" s="192"/>
      <c r="L47" s="192" t="s">
        <v>2</v>
      </c>
      <c r="M47" s="192" t="s">
        <v>2</v>
      </c>
      <c r="N47" s="130">
        <v>2900000</v>
      </c>
      <c r="O47" s="130">
        <v>1569140.6429809378</v>
      </c>
      <c r="P47" s="130">
        <v>1371202.3924984131</v>
      </c>
      <c r="Q47" s="130">
        <v>679542.02835950162</v>
      </c>
      <c r="R47" s="130">
        <v>240728.54678429244</v>
      </c>
      <c r="S47" s="130">
        <v>2900000</v>
      </c>
      <c r="T47" s="130">
        <v>1569140.6429809378</v>
      </c>
      <c r="U47" s="130">
        <v>1371202.3924984131</v>
      </c>
      <c r="V47" s="130">
        <v>679542.02835950162</v>
      </c>
      <c r="W47" s="130">
        <v>240728.54678429244</v>
      </c>
      <c r="X47" s="487">
        <v>43100</v>
      </c>
      <c r="Y47" s="487"/>
      <c r="Z47" s="487">
        <v>47000</v>
      </c>
      <c r="AA47" s="487"/>
      <c r="AB47" s="487">
        <v>44700</v>
      </c>
      <c r="AC47" s="487"/>
      <c r="AD47" s="193"/>
      <c r="AE47" s="193"/>
      <c r="AF47" s="193"/>
      <c r="AG47" s="193"/>
      <c r="AH47" s="193"/>
      <c r="AI47" s="194"/>
      <c r="AJ47" s="195"/>
      <c r="AK47" s="11"/>
      <c r="AL47" s="195" t="s">
        <v>6</v>
      </c>
      <c r="AM47" s="11" t="s">
        <v>6</v>
      </c>
      <c r="AN47" s="195"/>
      <c r="AO47" s="11"/>
      <c r="AP47" s="195" t="s">
        <v>6</v>
      </c>
      <c r="AQ47" s="11" t="s">
        <v>6</v>
      </c>
      <c r="AR47" s="195" t="s">
        <v>6</v>
      </c>
    </row>
    <row r="48" spans="1:44" s="196" customFormat="1" outlineLevel="1">
      <c r="A48" s="187" t="s">
        <v>49</v>
      </c>
      <c r="B48" s="188" t="s">
        <v>3</v>
      </c>
      <c r="C48" s="189" t="s">
        <v>444</v>
      </c>
      <c r="D48" s="190" t="s">
        <v>554</v>
      </c>
      <c r="E48" s="190" t="s">
        <v>553</v>
      </c>
      <c r="F48" s="191" t="s">
        <v>192</v>
      </c>
      <c r="H48" s="192"/>
      <c r="I48" s="192" t="s">
        <v>2</v>
      </c>
      <c r="J48" s="192"/>
      <c r="K48" s="192"/>
      <c r="L48" s="192"/>
      <c r="M48" s="192"/>
      <c r="N48" s="130">
        <v>5900000</v>
      </c>
      <c r="O48" s="130">
        <v>3224299.0654205605</v>
      </c>
      <c r="P48" s="130">
        <v>2928037.3831775701</v>
      </c>
      <c r="Q48" s="130">
        <v>1461682.2429906542</v>
      </c>
      <c r="R48" s="130">
        <v>537383.17757009354</v>
      </c>
      <c r="S48" s="130">
        <v>5900000</v>
      </c>
      <c r="T48" s="130">
        <v>3224299.0654205605</v>
      </c>
      <c r="U48" s="130">
        <v>2928037.3831775701</v>
      </c>
      <c r="V48" s="130">
        <v>1461682.2429906542</v>
      </c>
      <c r="W48" s="130">
        <v>537383.17757009354</v>
      </c>
      <c r="X48" s="487">
        <v>96000</v>
      </c>
      <c r="Y48" s="487"/>
      <c r="Z48" s="487">
        <v>104000</v>
      </c>
      <c r="AA48" s="487"/>
      <c r="AB48" s="487"/>
      <c r="AC48" s="487"/>
      <c r="AD48" s="193"/>
      <c r="AE48" s="193"/>
      <c r="AF48" s="193"/>
      <c r="AG48" s="193"/>
      <c r="AH48" s="193"/>
      <c r="AI48" s="194"/>
      <c r="AJ48" s="195" t="s">
        <v>29</v>
      </c>
      <c r="AK48" s="11"/>
      <c r="AL48" s="195" t="s">
        <v>6</v>
      </c>
      <c r="AM48" s="11" t="s">
        <v>6</v>
      </c>
      <c r="AN48" s="195"/>
      <c r="AO48" s="11"/>
      <c r="AP48" s="195" t="s">
        <v>6</v>
      </c>
      <c r="AQ48" s="11" t="s">
        <v>6</v>
      </c>
      <c r="AR48" s="195" t="s">
        <v>6</v>
      </c>
    </row>
    <row r="49" spans="1:44" s="196" customFormat="1" outlineLevel="1">
      <c r="A49" s="187" t="s">
        <v>49</v>
      </c>
      <c r="B49" s="188" t="s">
        <v>3</v>
      </c>
      <c r="C49" s="189" t="s">
        <v>450</v>
      </c>
      <c r="D49" s="190" t="s">
        <v>554</v>
      </c>
      <c r="E49" s="190" t="s">
        <v>553</v>
      </c>
      <c r="F49" s="191" t="s">
        <v>449</v>
      </c>
      <c r="G49" s="192"/>
      <c r="H49" s="192"/>
      <c r="I49" s="192" t="s">
        <v>2</v>
      </c>
      <c r="J49" s="192"/>
      <c r="K49" s="192"/>
      <c r="L49" s="192"/>
      <c r="M49" s="192"/>
      <c r="N49" s="130">
        <v>5200000</v>
      </c>
      <c r="O49" s="130">
        <v>2871056.8813924277</v>
      </c>
      <c r="P49" s="130">
        <v>2830001.794365692</v>
      </c>
      <c r="Q49" s="130">
        <v>1409869.0113045038</v>
      </c>
      <c r="R49" s="130">
        <v>512255.51767450204</v>
      </c>
      <c r="S49" s="130">
        <v>5200000</v>
      </c>
      <c r="T49" s="130">
        <v>2871056.8813924277</v>
      </c>
      <c r="U49" s="130">
        <v>2830001.794365692</v>
      </c>
      <c r="V49" s="130">
        <v>1409869.0113045038</v>
      </c>
      <c r="W49" s="130">
        <v>512255.51767450204</v>
      </c>
      <c r="X49" s="487">
        <v>110000</v>
      </c>
      <c r="Y49" s="487"/>
      <c r="Z49" s="487">
        <v>120000</v>
      </c>
      <c r="AA49" s="487"/>
      <c r="AB49" s="487"/>
      <c r="AC49" s="487"/>
      <c r="AD49" s="193"/>
      <c r="AE49" s="193"/>
      <c r="AF49" s="193"/>
      <c r="AG49" s="193"/>
      <c r="AH49" s="193"/>
      <c r="AI49" s="194"/>
      <c r="AJ49" s="195" t="s">
        <v>29</v>
      </c>
      <c r="AK49" s="11"/>
      <c r="AL49" s="195" t="s">
        <v>6</v>
      </c>
      <c r="AM49" s="11" t="s">
        <v>6</v>
      </c>
      <c r="AN49" s="195"/>
      <c r="AO49" s="11"/>
      <c r="AP49" s="195" t="s">
        <v>6</v>
      </c>
      <c r="AQ49" s="11" t="s">
        <v>6</v>
      </c>
      <c r="AR49" s="195" t="s">
        <v>6</v>
      </c>
    </row>
    <row r="50" spans="1:44" s="196" customFormat="1" outlineLevel="1">
      <c r="A50" s="187" t="s">
        <v>49</v>
      </c>
      <c r="B50" s="188" t="s">
        <v>3</v>
      </c>
      <c r="C50" s="189" t="s">
        <v>445</v>
      </c>
      <c r="D50" s="190" t="s">
        <v>563</v>
      </c>
      <c r="E50" s="190" t="s">
        <v>562</v>
      </c>
      <c r="F50" s="191" t="s">
        <v>192</v>
      </c>
      <c r="H50" s="192" t="s">
        <v>2</v>
      </c>
      <c r="I50" s="192"/>
      <c r="J50" s="192"/>
      <c r="K50" s="192"/>
      <c r="L50" s="192"/>
      <c r="M50" s="192"/>
      <c r="N50" s="130">
        <v>5600000</v>
      </c>
      <c r="O50" s="130">
        <v>3010940.0589584014</v>
      </c>
      <c r="P50" s="130">
        <v>2744000</v>
      </c>
      <c r="Q50" s="130">
        <v>1288000</v>
      </c>
      <c r="R50" s="130">
        <v>448000</v>
      </c>
      <c r="S50" s="130"/>
      <c r="T50" s="130"/>
      <c r="U50" s="130"/>
      <c r="V50" s="130"/>
      <c r="W50" s="130"/>
      <c r="X50" s="487">
        <v>80000</v>
      </c>
      <c r="Y50" s="487"/>
      <c r="Z50" s="487"/>
      <c r="AA50" s="487"/>
      <c r="AB50" s="487"/>
      <c r="AC50" s="487"/>
      <c r="AD50" s="193"/>
      <c r="AE50" s="193"/>
      <c r="AF50" s="193"/>
      <c r="AG50" s="193"/>
      <c r="AH50" s="193"/>
      <c r="AI50" s="194"/>
      <c r="AJ50" s="195" t="s">
        <v>29</v>
      </c>
      <c r="AK50" s="11"/>
      <c r="AL50" s="195" t="s">
        <v>6</v>
      </c>
      <c r="AM50" s="11" t="s">
        <v>6</v>
      </c>
      <c r="AN50" s="195"/>
      <c r="AO50" s="11"/>
      <c r="AP50" s="195" t="s">
        <v>6</v>
      </c>
      <c r="AQ50" s="11" t="s">
        <v>6</v>
      </c>
      <c r="AR50" s="195" t="s">
        <v>6</v>
      </c>
    </row>
    <row r="51" spans="1:44" s="196" customFormat="1" outlineLevel="1">
      <c r="A51" s="187" t="s">
        <v>49</v>
      </c>
      <c r="B51" s="188" t="s">
        <v>3</v>
      </c>
      <c r="C51" s="189" t="s">
        <v>451</v>
      </c>
      <c r="D51" s="190" t="s">
        <v>563</v>
      </c>
      <c r="E51" s="190" t="s">
        <v>562</v>
      </c>
      <c r="F51" s="191" t="s">
        <v>449</v>
      </c>
      <c r="H51" s="192" t="s">
        <v>2</v>
      </c>
      <c r="I51" s="192"/>
      <c r="J51" s="192"/>
      <c r="K51" s="192"/>
      <c r="L51" s="192"/>
      <c r="M51" s="192"/>
      <c r="N51" s="130">
        <v>5100000</v>
      </c>
      <c r="O51" s="130">
        <v>2666378.3584836219</v>
      </c>
      <c r="P51" s="130">
        <v>2703000</v>
      </c>
      <c r="Q51" s="130">
        <v>1275000</v>
      </c>
      <c r="R51" s="130">
        <v>408000</v>
      </c>
      <c r="S51" s="130"/>
      <c r="T51" s="130"/>
      <c r="U51" s="130"/>
      <c r="V51" s="130"/>
      <c r="W51" s="130"/>
      <c r="X51" s="487">
        <v>88000</v>
      </c>
      <c r="Y51" s="487"/>
      <c r="Z51" s="487"/>
      <c r="AA51" s="487"/>
      <c r="AB51" s="487"/>
      <c r="AC51" s="487"/>
      <c r="AD51" s="193"/>
      <c r="AE51" s="193"/>
      <c r="AF51" s="193"/>
      <c r="AG51" s="193"/>
      <c r="AH51" s="193"/>
      <c r="AI51" s="194"/>
      <c r="AJ51" s="195" t="s">
        <v>29</v>
      </c>
      <c r="AK51" s="11"/>
      <c r="AL51" s="195" t="s">
        <v>6</v>
      </c>
      <c r="AM51" s="11" t="s">
        <v>6</v>
      </c>
      <c r="AN51" s="195"/>
      <c r="AO51" s="11"/>
      <c r="AP51" s="195" t="s">
        <v>6</v>
      </c>
      <c r="AQ51" s="11" t="s">
        <v>6</v>
      </c>
      <c r="AR51" s="195" t="s">
        <v>6</v>
      </c>
    </row>
    <row r="52" spans="1:44" s="196" customFormat="1" outlineLevel="1">
      <c r="A52" s="187" t="s">
        <v>49</v>
      </c>
      <c r="B52" s="188" t="s">
        <v>3</v>
      </c>
      <c r="C52" s="189" t="s">
        <v>446</v>
      </c>
      <c r="D52" s="190" t="s">
        <v>560</v>
      </c>
      <c r="E52" s="190" t="s">
        <v>561</v>
      </c>
      <c r="F52" s="191" t="s">
        <v>192</v>
      </c>
      <c r="H52" s="192"/>
      <c r="I52" s="192"/>
      <c r="J52" s="192"/>
      <c r="K52" s="192" t="s">
        <v>2</v>
      </c>
      <c r="L52" s="192"/>
      <c r="M52" s="192"/>
      <c r="N52" s="130"/>
      <c r="O52" s="130"/>
      <c r="P52" s="130"/>
      <c r="Q52" s="130"/>
      <c r="R52" s="130"/>
      <c r="S52" s="130">
        <v>5000000</v>
      </c>
      <c r="T52" s="130">
        <v>2714569.0587811032</v>
      </c>
      <c r="U52" s="130">
        <v>2454020.9159754775</v>
      </c>
      <c r="V52" s="130">
        <v>1218896.5019834116</v>
      </c>
      <c r="W52" s="130">
        <v>477821.85358817165</v>
      </c>
      <c r="X52" s="487"/>
      <c r="Y52" s="487"/>
      <c r="Z52" s="487">
        <v>84000</v>
      </c>
      <c r="AA52" s="487"/>
      <c r="AB52" s="487">
        <v>79800</v>
      </c>
      <c r="AC52" s="487"/>
      <c r="AD52" s="193"/>
      <c r="AE52" s="193"/>
      <c r="AF52" s="193"/>
      <c r="AG52" s="193"/>
      <c r="AH52" s="193"/>
      <c r="AI52" s="194"/>
      <c r="AJ52" s="195" t="s">
        <v>29</v>
      </c>
      <c r="AK52" s="11"/>
      <c r="AL52" s="195" t="s">
        <v>6</v>
      </c>
      <c r="AM52" s="11" t="s">
        <v>6</v>
      </c>
      <c r="AN52" s="195"/>
      <c r="AO52" s="11"/>
      <c r="AP52" s="195" t="s">
        <v>6</v>
      </c>
      <c r="AQ52" s="11" t="s">
        <v>6</v>
      </c>
      <c r="AR52" s="195" t="s">
        <v>6</v>
      </c>
    </row>
    <row r="53" spans="1:44" s="196" customFormat="1" outlineLevel="1">
      <c r="A53" s="187" t="s">
        <v>49</v>
      </c>
      <c r="B53" s="188" t="s">
        <v>3</v>
      </c>
      <c r="C53" s="189" t="s">
        <v>452</v>
      </c>
      <c r="D53" s="190" t="s">
        <v>560</v>
      </c>
      <c r="E53" s="190" t="s">
        <v>561</v>
      </c>
      <c r="F53" s="191" t="s">
        <v>449</v>
      </c>
      <c r="H53" s="192"/>
      <c r="I53" s="192"/>
      <c r="J53" s="192"/>
      <c r="K53" s="192" t="s">
        <v>2</v>
      </c>
      <c r="L53" s="192"/>
      <c r="M53" s="192"/>
      <c r="N53" s="130"/>
      <c r="O53" s="130"/>
      <c r="P53" s="130"/>
      <c r="Q53" s="130"/>
      <c r="R53" s="130"/>
      <c r="S53" s="130">
        <v>4800000</v>
      </c>
      <c r="T53" s="130">
        <v>2587787.114845938</v>
      </c>
      <c r="U53" s="130">
        <v>2542072.8291316526</v>
      </c>
      <c r="V53" s="130">
        <v>1273725.4901960786</v>
      </c>
      <c r="W53" s="130">
        <v>478655.46218487393</v>
      </c>
      <c r="X53" s="487"/>
      <c r="Y53" s="487"/>
      <c r="Z53" s="487">
        <v>92000</v>
      </c>
      <c r="AA53" s="487"/>
      <c r="AB53" s="487">
        <v>87400</v>
      </c>
      <c r="AC53" s="487"/>
      <c r="AD53" s="193"/>
      <c r="AE53" s="193"/>
      <c r="AF53" s="193"/>
      <c r="AG53" s="193"/>
      <c r="AH53" s="193"/>
      <c r="AI53" s="194"/>
      <c r="AJ53" s="195" t="s">
        <v>29</v>
      </c>
      <c r="AK53" s="11"/>
      <c r="AL53" s="195" t="s">
        <v>6</v>
      </c>
      <c r="AM53" s="11" t="s">
        <v>6</v>
      </c>
      <c r="AN53" s="195"/>
      <c r="AO53" s="11"/>
      <c r="AP53" s="195" t="s">
        <v>6</v>
      </c>
      <c r="AQ53" s="11" t="s">
        <v>6</v>
      </c>
      <c r="AR53" s="195" t="s">
        <v>6</v>
      </c>
    </row>
    <row r="54" spans="1:44" s="196" customFormat="1" outlineLevel="1">
      <c r="A54" s="187" t="s">
        <v>49</v>
      </c>
      <c r="B54" s="188" t="s">
        <v>3</v>
      </c>
      <c r="C54" s="189" t="s">
        <v>447</v>
      </c>
      <c r="D54" s="190" t="s">
        <v>555</v>
      </c>
      <c r="E54" s="190" t="s">
        <v>325</v>
      </c>
      <c r="F54" s="191" t="s">
        <v>192</v>
      </c>
      <c r="H54" s="192"/>
      <c r="I54" s="192"/>
      <c r="J54" s="192"/>
      <c r="K54" s="192" t="s">
        <v>2</v>
      </c>
      <c r="L54" s="192"/>
      <c r="M54" s="192"/>
      <c r="N54" s="130">
        <v>6200000</v>
      </c>
      <c r="O54" s="130">
        <v>3304241.877256318</v>
      </c>
      <c r="P54" s="130">
        <v>3345276.7749699154</v>
      </c>
      <c r="Q54" s="130">
        <v>1720667.870036101</v>
      </c>
      <c r="R54" s="130">
        <v>679873.64620938629</v>
      </c>
      <c r="S54" s="130">
        <v>6100000</v>
      </c>
      <c r="T54" s="130">
        <v>3250947.6534296032</v>
      </c>
      <c r="U54" s="130">
        <v>3291320.6979542719</v>
      </c>
      <c r="V54" s="130">
        <v>1692915.1624548736</v>
      </c>
      <c r="W54" s="130">
        <v>668907.94223826716</v>
      </c>
      <c r="X54" s="487">
        <v>112000</v>
      </c>
      <c r="Y54" s="487"/>
      <c r="Z54" s="487">
        <v>118000</v>
      </c>
      <c r="AA54" s="487"/>
      <c r="AB54" s="487"/>
      <c r="AC54" s="487"/>
      <c r="AD54" s="193"/>
      <c r="AE54" s="193"/>
      <c r="AF54" s="193"/>
      <c r="AG54" s="193"/>
      <c r="AH54" s="193"/>
      <c r="AI54" s="194"/>
      <c r="AJ54" s="195" t="s">
        <v>29</v>
      </c>
      <c r="AK54" s="11"/>
      <c r="AL54" s="195" t="s">
        <v>6</v>
      </c>
      <c r="AM54" s="11" t="s">
        <v>6</v>
      </c>
      <c r="AN54" s="195"/>
      <c r="AO54" s="11"/>
      <c r="AP54" s="195" t="s">
        <v>6</v>
      </c>
      <c r="AQ54" s="11" t="s">
        <v>6</v>
      </c>
      <c r="AR54" s="195" t="s">
        <v>6</v>
      </c>
    </row>
    <row r="55" spans="1:44" s="196" customFormat="1" outlineLevel="1">
      <c r="A55" s="187" t="s">
        <v>49</v>
      </c>
      <c r="B55" s="188" t="s">
        <v>3</v>
      </c>
      <c r="C55" s="189" t="s">
        <v>448</v>
      </c>
      <c r="D55" s="190" t="s">
        <v>555</v>
      </c>
      <c r="E55" s="190" t="s">
        <v>325</v>
      </c>
      <c r="F55" s="191" t="s">
        <v>449</v>
      </c>
      <c r="H55" s="192"/>
      <c r="I55" s="192"/>
      <c r="J55" s="192"/>
      <c r="K55" s="192" t="s">
        <v>2</v>
      </c>
      <c r="L55" s="192"/>
      <c r="M55" s="192"/>
      <c r="N55" s="130">
        <v>5900000</v>
      </c>
      <c r="O55" s="130">
        <v>3125182.5976500479</v>
      </c>
      <c r="P55" s="130">
        <v>3474610.9876151164</v>
      </c>
      <c r="Q55" s="130">
        <v>1819275.9606224198</v>
      </c>
      <c r="R55" s="130">
        <v>694172.75325500162</v>
      </c>
      <c r="S55" s="130">
        <v>5800000</v>
      </c>
      <c r="T55" s="130">
        <v>3072213.4010797082</v>
      </c>
      <c r="U55" s="130">
        <v>3415719.2759606228</v>
      </c>
      <c r="V55" s="130">
        <v>1788440.7748491585</v>
      </c>
      <c r="W55" s="130">
        <v>682407.11336932366</v>
      </c>
      <c r="X55" s="487">
        <v>135000</v>
      </c>
      <c r="Y55" s="487"/>
      <c r="Z55" s="487">
        <v>145000</v>
      </c>
      <c r="AA55" s="487"/>
      <c r="AB55" s="487"/>
      <c r="AC55" s="487"/>
      <c r="AD55" s="193"/>
      <c r="AE55" s="193"/>
      <c r="AF55" s="193"/>
      <c r="AG55" s="193"/>
      <c r="AH55" s="193"/>
      <c r="AI55" s="194"/>
      <c r="AJ55" s="195" t="s">
        <v>29</v>
      </c>
      <c r="AK55" s="11"/>
      <c r="AL55" s="195" t="s">
        <v>6</v>
      </c>
      <c r="AM55" s="11" t="s">
        <v>6</v>
      </c>
      <c r="AN55" s="195"/>
      <c r="AO55" s="11"/>
      <c r="AP55" s="195" t="s">
        <v>6</v>
      </c>
      <c r="AQ55" s="11" t="s">
        <v>6</v>
      </c>
      <c r="AR55" s="195" t="s">
        <v>6</v>
      </c>
    </row>
    <row r="56" spans="1:44" s="196" customFormat="1" outlineLevel="1">
      <c r="A56" s="187" t="s">
        <v>49</v>
      </c>
      <c r="B56" s="188" t="s">
        <v>3</v>
      </c>
      <c r="C56" s="189" t="s">
        <v>453</v>
      </c>
      <c r="D56" s="190" t="s">
        <v>570</v>
      </c>
      <c r="E56" s="190" t="s">
        <v>569</v>
      </c>
      <c r="F56" s="191" t="s">
        <v>454</v>
      </c>
      <c r="H56" s="192"/>
      <c r="I56" s="192"/>
      <c r="K56" s="192"/>
      <c r="L56" s="192" t="s">
        <v>2</v>
      </c>
      <c r="M56" s="192"/>
      <c r="N56" s="130">
        <v>3100000</v>
      </c>
      <c r="O56" s="130">
        <v>1638634.4238975819</v>
      </c>
      <c r="P56" s="130">
        <v>1527510.6685633</v>
      </c>
      <c r="Q56" s="130">
        <v>776984.35277382645</v>
      </c>
      <c r="R56" s="130">
        <v>255761.0241820768</v>
      </c>
      <c r="S56" s="130">
        <v>3100000</v>
      </c>
      <c r="T56" s="130">
        <v>1638634.4238975819</v>
      </c>
      <c r="U56" s="130">
        <v>1527510.6685633</v>
      </c>
      <c r="V56" s="130">
        <v>776984.35277382645</v>
      </c>
      <c r="W56" s="130">
        <v>255761.0241820768</v>
      </c>
      <c r="X56" s="487">
        <v>51000</v>
      </c>
      <c r="Y56" s="487"/>
      <c r="Z56" s="487">
        <v>55000</v>
      </c>
      <c r="AA56" s="487"/>
      <c r="AB56" s="487"/>
      <c r="AC56" s="487"/>
      <c r="AD56" s="193"/>
      <c r="AE56" s="193"/>
      <c r="AF56" s="193"/>
      <c r="AG56" s="193"/>
      <c r="AH56" s="193"/>
      <c r="AI56" s="194"/>
      <c r="AJ56" s="195"/>
      <c r="AK56" s="11" t="s">
        <v>29</v>
      </c>
      <c r="AL56" s="195"/>
      <c r="AM56" s="11"/>
      <c r="AN56" s="195"/>
      <c r="AP56" s="195"/>
      <c r="AQ56" s="11"/>
      <c r="AR56" s="195"/>
    </row>
    <row r="57" spans="1:44" s="196" customFormat="1" outlineLevel="1">
      <c r="A57" s="187" t="s">
        <v>49</v>
      </c>
      <c r="B57" s="188" t="s">
        <v>3</v>
      </c>
      <c r="C57" s="189" t="s">
        <v>457</v>
      </c>
      <c r="D57" s="190" t="s">
        <v>568</v>
      </c>
      <c r="E57" s="190" t="s">
        <v>35</v>
      </c>
      <c r="F57" s="191">
        <v>1</v>
      </c>
      <c r="G57" s="192"/>
      <c r="H57" s="192"/>
      <c r="I57" s="192"/>
      <c r="J57" s="192"/>
      <c r="K57" s="192"/>
      <c r="L57" s="192"/>
      <c r="M57" s="192" t="s">
        <v>2</v>
      </c>
      <c r="N57" s="130">
        <v>1000000</v>
      </c>
      <c r="O57" s="130">
        <v>593368.23734729493</v>
      </c>
      <c r="P57" s="130">
        <v>497382.19895287958</v>
      </c>
      <c r="Q57" s="130">
        <v>226003.49040139615</v>
      </c>
      <c r="R57" s="130">
        <v>68935.42757417103</v>
      </c>
      <c r="S57" s="130">
        <v>950000</v>
      </c>
      <c r="T57" s="130">
        <v>563699.82547993015</v>
      </c>
      <c r="U57" s="130">
        <v>472513.08900523558</v>
      </c>
      <c r="V57" s="130">
        <v>214703.31588132636</v>
      </c>
      <c r="W57" s="130">
        <v>65488.65619546247</v>
      </c>
      <c r="X57" s="487">
        <v>10000</v>
      </c>
      <c r="Y57" s="487"/>
      <c r="Z57" s="487">
        <v>10000</v>
      </c>
      <c r="AA57" s="487"/>
      <c r="AB57" s="487">
        <v>9500</v>
      </c>
      <c r="AC57" s="487"/>
      <c r="AD57" s="193"/>
      <c r="AE57" s="193"/>
      <c r="AF57" s="193"/>
      <c r="AG57" s="193"/>
      <c r="AH57" s="193"/>
      <c r="AI57" s="194"/>
      <c r="AJ57" s="195" t="s">
        <v>6</v>
      </c>
      <c r="AK57" s="11"/>
      <c r="AL57" s="195" t="s">
        <v>6</v>
      </c>
      <c r="AM57" s="11"/>
      <c r="AN57" s="195" t="s">
        <v>6</v>
      </c>
      <c r="AO57" s="11" t="s">
        <v>6</v>
      </c>
      <c r="AP57" s="195" t="s">
        <v>6</v>
      </c>
      <c r="AQ57" s="11" t="s">
        <v>6</v>
      </c>
      <c r="AR57" s="195" t="s">
        <v>6</v>
      </c>
    </row>
    <row r="58" spans="1:44" s="196" customFormat="1" outlineLevel="1">
      <c r="A58" s="187" t="s">
        <v>49</v>
      </c>
      <c r="B58" s="188" t="s">
        <v>3</v>
      </c>
      <c r="C58" s="189" t="s">
        <v>547</v>
      </c>
      <c r="D58" s="190"/>
      <c r="E58" s="190" t="s">
        <v>35</v>
      </c>
      <c r="F58" s="191" t="s">
        <v>458</v>
      </c>
      <c r="G58" s="192" t="s">
        <v>2</v>
      </c>
      <c r="H58" s="192" t="s">
        <v>2</v>
      </c>
      <c r="I58" s="192" t="s">
        <v>2</v>
      </c>
      <c r="J58" s="192" t="s">
        <v>2</v>
      </c>
      <c r="K58" s="192" t="s">
        <v>2</v>
      </c>
      <c r="L58" s="192" t="s">
        <v>2</v>
      </c>
      <c r="M58" s="192" t="s">
        <v>2</v>
      </c>
      <c r="N58" s="130">
        <v>700000</v>
      </c>
      <c r="O58" s="130">
        <v>396587.03071672353</v>
      </c>
      <c r="P58" s="130">
        <v>377474.40273037547</v>
      </c>
      <c r="Q58" s="130">
        <v>195904.43686006826</v>
      </c>
      <c r="R58" s="130">
        <v>59726.96245733789</v>
      </c>
      <c r="S58" s="130">
        <v>700000</v>
      </c>
      <c r="T58" s="130">
        <v>401365.18771331053</v>
      </c>
      <c r="U58" s="130">
        <v>378668.94197952223</v>
      </c>
      <c r="V58" s="130">
        <v>188737.20136518774</v>
      </c>
      <c r="W58" s="130">
        <v>63310.580204778154</v>
      </c>
      <c r="X58" s="487">
        <v>6400</v>
      </c>
      <c r="Y58" s="487"/>
      <c r="Z58" s="487">
        <v>6800</v>
      </c>
      <c r="AA58" s="487"/>
      <c r="AB58" s="487">
        <v>6500</v>
      </c>
      <c r="AC58" s="487"/>
      <c r="AD58" s="193"/>
      <c r="AE58" s="193"/>
      <c r="AF58" s="193"/>
      <c r="AG58" s="193"/>
      <c r="AH58" s="193"/>
      <c r="AI58" s="194"/>
      <c r="AJ58" s="195" t="s">
        <v>6</v>
      </c>
      <c r="AK58" s="11"/>
      <c r="AL58" s="195" t="s">
        <v>6</v>
      </c>
      <c r="AM58" s="11" t="s">
        <v>6</v>
      </c>
      <c r="AN58" s="195" t="s">
        <v>6</v>
      </c>
      <c r="AO58" s="11" t="s">
        <v>6</v>
      </c>
      <c r="AP58" s="195" t="s">
        <v>6</v>
      </c>
      <c r="AQ58" s="11" t="s">
        <v>6</v>
      </c>
      <c r="AR58" s="195" t="s">
        <v>6</v>
      </c>
    </row>
    <row r="59" spans="1:44" s="196" customFormat="1" outlineLevel="1">
      <c r="A59" s="187" t="s">
        <v>49</v>
      </c>
      <c r="B59" s="188" t="s">
        <v>3</v>
      </c>
      <c r="C59" s="189" t="s">
        <v>548</v>
      </c>
      <c r="D59" s="190"/>
      <c r="E59" s="190" t="s">
        <v>35</v>
      </c>
      <c r="F59" s="191">
        <v>1</v>
      </c>
      <c r="G59" s="192" t="s">
        <v>2</v>
      </c>
      <c r="H59" s="192" t="s">
        <v>2</v>
      </c>
      <c r="I59" s="192"/>
      <c r="J59" s="192"/>
      <c r="K59" s="192"/>
      <c r="L59" s="192" t="s">
        <v>2</v>
      </c>
      <c r="M59" s="192"/>
      <c r="N59" s="130">
        <v>700000</v>
      </c>
      <c r="O59" s="130">
        <v>396587.03071672353</v>
      </c>
      <c r="P59" s="130">
        <v>377474.40273037547</v>
      </c>
      <c r="Q59" s="130">
        <v>195904.43686006826</v>
      </c>
      <c r="R59" s="130">
        <v>59726.96245733789</v>
      </c>
      <c r="S59" s="130">
        <v>700000</v>
      </c>
      <c r="T59" s="130">
        <v>401365.18771331053</v>
      </c>
      <c r="U59" s="130">
        <v>378668.94197952223</v>
      </c>
      <c r="V59" s="130">
        <v>188737.20136518774</v>
      </c>
      <c r="W59" s="130">
        <v>63310.580204778154</v>
      </c>
      <c r="X59" s="487">
        <v>7400</v>
      </c>
      <c r="Y59" s="487"/>
      <c r="Z59" s="487">
        <v>7800</v>
      </c>
      <c r="AA59" s="487"/>
      <c r="AB59" s="487">
        <v>7400</v>
      </c>
      <c r="AC59" s="487"/>
      <c r="AD59" s="193"/>
      <c r="AE59" s="193"/>
      <c r="AF59" s="193"/>
      <c r="AG59" s="193"/>
      <c r="AH59" s="193"/>
      <c r="AI59" s="194"/>
      <c r="AJ59" s="195" t="s">
        <v>6</v>
      </c>
      <c r="AK59" s="11"/>
      <c r="AL59" s="195" t="s">
        <v>6</v>
      </c>
      <c r="AM59" s="11" t="s">
        <v>6</v>
      </c>
      <c r="AN59" s="195" t="s">
        <v>6</v>
      </c>
      <c r="AO59" s="11" t="s">
        <v>6</v>
      </c>
      <c r="AP59" s="195" t="s">
        <v>6</v>
      </c>
      <c r="AQ59" s="11" t="s">
        <v>6</v>
      </c>
      <c r="AR59" s="195" t="s">
        <v>6</v>
      </c>
    </row>
    <row r="60" spans="1:44" s="196" customFormat="1" outlineLevel="1">
      <c r="A60" s="187" t="s">
        <v>49</v>
      </c>
      <c r="B60" s="188" t="s">
        <v>3</v>
      </c>
      <c r="C60" s="189" t="s">
        <v>197</v>
      </c>
      <c r="D60" s="190" t="s">
        <v>564</v>
      </c>
      <c r="E60" s="190" t="s">
        <v>198</v>
      </c>
      <c r="F60" s="191">
        <v>1</v>
      </c>
      <c r="G60" s="192"/>
      <c r="H60" s="192"/>
      <c r="I60" s="192" t="s">
        <v>2</v>
      </c>
      <c r="J60" s="192" t="s">
        <v>2</v>
      </c>
      <c r="K60" s="192" t="s">
        <v>2</v>
      </c>
      <c r="L60" s="192"/>
      <c r="M60" s="192"/>
      <c r="N60" s="130">
        <v>650000</v>
      </c>
      <c r="O60" s="130">
        <v>360440.83526682138</v>
      </c>
      <c r="P60" s="130">
        <v>318213.45707656618</v>
      </c>
      <c r="Q60" s="130">
        <v>159860.78886310905</v>
      </c>
      <c r="R60" s="130">
        <v>43735.498839907195</v>
      </c>
      <c r="S60" s="130">
        <v>600000</v>
      </c>
      <c r="T60" s="130">
        <v>332714.61716937361</v>
      </c>
      <c r="U60" s="130">
        <v>293735.49883990723</v>
      </c>
      <c r="V60" s="130">
        <v>147563.80510440835</v>
      </c>
      <c r="W60" s="130">
        <v>40371.229698375872</v>
      </c>
      <c r="X60" s="487">
        <v>6200</v>
      </c>
      <c r="Y60" s="487"/>
      <c r="Z60" s="487">
        <v>6200</v>
      </c>
      <c r="AA60" s="487"/>
      <c r="AB60" s="487">
        <v>5900</v>
      </c>
      <c r="AC60" s="487"/>
      <c r="AD60" s="193"/>
      <c r="AE60" s="193"/>
      <c r="AF60" s="193"/>
      <c r="AG60" s="193"/>
      <c r="AH60" s="193"/>
      <c r="AI60" s="194"/>
      <c r="AJ60" s="195"/>
      <c r="AK60" s="11"/>
      <c r="AL60" s="195"/>
      <c r="AM60" s="11"/>
      <c r="AN60" s="195" t="s">
        <v>29</v>
      </c>
      <c r="AO60" s="11"/>
      <c r="AP60" s="195"/>
      <c r="AQ60" s="11"/>
      <c r="AR60" s="195"/>
    </row>
    <row r="61" spans="1:44" s="196" customFormat="1" outlineLevel="1">
      <c r="A61" s="187" t="s">
        <v>49</v>
      </c>
      <c r="B61" s="188" t="s">
        <v>3</v>
      </c>
      <c r="C61" s="189" t="s">
        <v>459</v>
      </c>
      <c r="D61" s="190"/>
      <c r="E61" s="190" t="s">
        <v>35</v>
      </c>
      <c r="F61" s="191" t="s">
        <v>460</v>
      </c>
      <c r="G61" s="192" t="s">
        <v>2</v>
      </c>
      <c r="H61" s="192" t="s">
        <v>2</v>
      </c>
      <c r="I61" s="192" t="s">
        <v>2</v>
      </c>
      <c r="J61" s="192" t="s">
        <v>2</v>
      </c>
      <c r="K61" s="192" t="s">
        <v>2</v>
      </c>
      <c r="L61" s="192" t="s">
        <v>2</v>
      </c>
      <c r="M61" s="192" t="s">
        <v>2</v>
      </c>
      <c r="N61" s="130">
        <v>300000</v>
      </c>
      <c r="O61" s="130">
        <v>177000</v>
      </c>
      <c r="P61" s="130">
        <v>156000</v>
      </c>
      <c r="Q61" s="130">
        <v>75000</v>
      </c>
      <c r="R61" s="130">
        <v>21000.000000000004</v>
      </c>
      <c r="S61" s="130">
        <v>300000</v>
      </c>
      <c r="T61" s="130">
        <v>177000</v>
      </c>
      <c r="U61" s="130">
        <v>156000</v>
      </c>
      <c r="V61" s="130">
        <v>75000</v>
      </c>
      <c r="W61" s="130">
        <v>21000.000000000004</v>
      </c>
      <c r="X61" s="487">
        <v>1800</v>
      </c>
      <c r="Y61" s="487"/>
      <c r="Z61" s="487">
        <v>1900</v>
      </c>
      <c r="AA61" s="487"/>
      <c r="AB61" s="487">
        <v>1800</v>
      </c>
      <c r="AC61" s="487"/>
      <c r="AD61" s="193"/>
      <c r="AE61" s="193"/>
      <c r="AF61" s="193"/>
      <c r="AG61" s="193"/>
      <c r="AH61" s="193"/>
      <c r="AI61" s="194"/>
      <c r="AJ61" s="195" t="s">
        <v>6</v>
      </c>
      <c r="AK61" s="11"/>
      <c r="AL61" s="195" t="s">
        <v>6</v>
      </c>
      <c r="AM61" s="11" t="s">
        <v>6</v>
      </c>
      <c r="AN61" s="195" t="s">
        <v>6</v>
      </c>
      <c r="AO61" s="11" t="s">
        <v>6</v>
      </c>
      <c r="AP61" s="195" t="s">
        <v>6</v>
      </c>
      <c r="AQ61" s="11" t="s">
        <v>6</v>
      </c>
      <c r="AR61" s="195" t="s">
        <v>6</v>
      </c>
    </row>
    <row r="62" spans="1:44" s="196" customFormat="1">
      <c r="A62" s="187"/>
      <c r="B62" s="209" t="s">
        <v>3</v>
      </c>
      <c r="C62" s="189"/>
      <c r="D62" s="190"/>
      <c r="E62" s="190"/>
      <c r="F62" s="191"/>
      <c r="G62" s="192"/>
      <c r="H62" s="192"/>
      <c r="I62" s="192"/>
      <c r="J62" s="192"/>
      <c r="K62" s="192"/>
      <c r="L62" s="192"/>
      <c r="M62" s="192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487"/>
      <c r="Y62" s="487"/>
      <c r="Z62" s="487"/>
      <c r="AA62" s="487"/>
      <c r="AB62" s="487"/>
      <c r="AC62" s="487"/>
      <c r="AD62" s="193"/>
      <c r="AE62" s="193"/>
      <c r="AF62" s="193"/>
      <c r="AG62" s="193"/>
      <c r="AH62" s="193"/>
      <c r="AI62" s="194"/>
      <c r="AJ62" s="193"/>
      <c r="AK62" s="193"/>
      <c r="AL62" s="193"/>
      <c r="AM62" s="193"/>
      <c r="AN62" s="193"/>
      <c r="AO62" s="193"/>
      <c r="AP62" s="193"/>
      <c r="AQ62" s="193"/>
      <c r="AR62" s="193"/>
    </row>
    <row r="63" spans="1:44" s="196" customFormat="1">
      <c r="A63" s="187" t="s">
        <v>49</v>
      </c>
      <c r="B63" s="188" t="s">
        <v>4</v>
      </c>
      <c r="C63" s="189" t="s">
        <v>461</v>
      </c>
      <c r="D63" s="190"/>
      <c r="E63" s="190" t="s">
        <v>576</v>
      </c>
      <c r="F63" s="191" t="s">
        <v>462</v>
      </c>
      <c r="G63" s="192" t="s">
        <v>2</v>
      </c>
      <c r="H63" s="192" t="s">
        <v>2</v>
      </c>
      <c r="I63" s="192" t="s">
        <v>2</v>
      </c>
      <c r="J63" s="192" t="s">
        <v>2</v>
      </c>
      <c r="K63" s="192" t="s">
        <v>2</v>
      </c>
      <c r="L63" s="192" t="s">
        <v>2</v>
      </c>
      <c r="M63" s="192" t="s">
        <v>2</v>
      </c>
      <c r="N63" s="130">
        <v>100000</v>
      </c>
      <c r="O63" s="130">
        <v>59770.114942528744</v>
      </c>
      <c r="P63" s="130">
        <v>46743.295019157085</v>
      </c>
      <c r="Q63" s="130">
        <v>24521.072796934863</v>
      </c>
      <c r="R63" s="130">
        <v>6513.4099616858239</v>
      </c>
      <c r="S63" s="130">
        <v>100000</v>
      </c>
      <c r="T63" s="130">
        <v>59770.114942528744</v>
      </c>
      <c r="U63" s="130">
        <v>46743.295019157085</v>
      </c>
      <c r="V63" s="130">
        <v>24521.072796934863</v>
      </c>
      <c r="W63" s="130">
        <v>6513.4099616858239</v>
      </c>
      <c r="X63" s="487">
        <v>650</v>
      </c>
      <c r="Y63" s="487"/>
      <c r="Z63" s="487">
        <v>700</v>
      </c>
      <c r="AA63" s="487"/>
      <c r="AB63" s="487">
        <v>700</v>
      </c>
      <c r="AC63" s="487"/>
      <c r="AD63" s="193"/>
      <c r="AE63" s="193"/>
      <c r="AF63" s="193"/>
      <c r="AG63" s="193"/>
      <c r="AH63" s="193"/>
      <c r="AI63" s="194"/>
      <c r="AJ63" s="195" t="s">
        <v>6</v>
      </c>
      <c r="AL63" s="195" t="s">
        <v>6</v>
      </c>
      <c r="AM63" s="11" t="s">
        <v>29</v>
      </c>
      <c r="AN63" s="195"/>
      <c r="AO63" s="11"/>
      <c r="AP63" s="195"/>
      <c r="AQ63" s="193"/>
      <c r="AR63" s="195"/>
    </row>
    <row r="64" spans="1:44" s="196" customFormat="1">
      <c r="A64" s="187" t="s">
        <v>49</v>
      </c>
      <c r="B64" s="188" t="s">
        <v>4</v>
      </c>
      <c r="C64" s="189" t="s">
        <v>463</v>
      </c>
      <c r="D64" s="190"/>
      <c r="E64" s="190" t="s">
        <v>574</v>
      </c>
      <c r="F64" s="191" t="s">
        <v>464</v>
      </c>
      <c r="G64" s="192" t="s">
        <v>2</v>
      </c>
      <c r="H64" s="192" t="s">
        <v>2</v>
      </c>
      <c r="I64" s="192" t="s">
        <v>2</v>
      </c>
      <c r="J64" s="192" t="s">
        <v>2</v>
      </c>
      <c r="K64" s="192" t="s">
        <v>2</v>
      </c>
      <c r="L64" s="192" t="s">
        <v>2</v>
      </c>
      <c r="M64" s="192" t="s">
        <v>2</v>
      </c>
      <c r="N64" s="130">
        <v>200000</v>
      </c>
      <c r="O64" s="130">
        <v>119540.22988505749</v>
      </c>
      <c r="P64" s="130">
        <v>93486.590038314171</v>
      </c>
      <c r="Q64" s="130">
        <v>49042.145593869725</v>
      </c>
      <c r="R64" s="130">
        <v>13026.819923371648</v>
      </c>
      <c r="S64" s="130">
        <v>200000</v>
      </c>
      <c r="T64" s="130">
        <v>119540.22988505749</v>
      </c>
      <c r="U64" s="130">
        <v>93486.590038314171</v>
      </c>
      <c r="V64" s="130">
        <v>49042.145593869725</v>
      </c>
      <c r="W64" s="130">
        <v>13026.819923371648</v>
      </c>
      <c r="X64" s="487">
        <v>1300</v>
      </c>
      <c r="Y64" s="487"/>
      <c r="Z64" s="487">
        <v>1400</v>
      </c>
      <c r="AA64" s="487"/>
      <c r="AB64" s="487">
        <v>1300</v>
      </c>
      <c r="AC64" s="487"/>
      <c r="AD64" s="193"/>
      <c r="AE64" s="193"/>
      <c r="AF64" s="193"/>
      <c r="AG64" s="193"/>
      <c r="AH64" s="193"/>
      <c r="AI64" s="194"/>
      <c r="AJ64" s="195" t="s">
        <v>6</v>
      </c>
      <c r="AK64" s="11"/>
      <c r="AL64" s="195" t="s">
        <v>6</v>
      </c>
      <c r="AM64" s="11"/>
      <c r="AN64" s="195" t="s">
        <v>29</v>
      </c>
      <c r="AO64" s="11" t="s">
        <v>29</v>
      </c>
      <c r="AP64" s="195"/>
      <c r="AQ64" s="193"/>
      <c r="AR64" s="195"/>
    </row>
    <row r="65" spans="1:44" s="196" customFormat="1">
      <c r="A65" s="187" t="s">
        <v>49</v>
      </c>
      <c r="B65" s="188" t="s">
        <v>4</v>
      </c>
      <c r="C65" s="189" t="s">
        <v>465</v>
      </c>
      <c r="D65" s="190"/>
      <c r="E65" s="190" t="s">
        <v>575</v>
      </c>
      <c r="F65" s="191" t="s">
        <v>311</v>
      </c>
      <c r="G65" s="192" t="s">
        <v>2</v>
      </c>
      <c r="H65" s="192"/>
      <c r="I65" s="192"/>
      <c r="J65" s="192"/>
      <c r="K65" s="192"/>
      <c r="L65" s="192"/>
      <c r="M65" s="192"/>
      <c r="N65" s="130">
        <v>500000</v>
      </c>
      <c r="O65" s="130">
        <v>307119.20529801323</v>
      </c>
      <c r="P65" s="130">
        <v>167218.5430463576</v>
      </c>
      <c r="Q65" s="130">
        <v>79470.198675496693</v>
      </c>
      <c r="R65" s="130">
        <v>17384.1059602649</v>
      </c>
      <c r="S65" s="130">
        <v>500000</v>
      </c>
      <c r="T65" s="130">
        <v>307119.20529801323</v>
      </c>
      <c r="U65" s="130">
        <v>167218.5430463576</v>
      </c>
      <c r="V65" s="130">
        <v>79470.198675496693</v>
      </c>
      <c r="W65" s="130">
        <v>17384.1059602649</v>
      </c>
      <c r="X65" s="487">
        <v>2500</v>
      </c>
      <c r="Y65" s="487"/>
      <c r="Z65" s="487">
        <v>2700</v>
      </c>
      <c r="AA65" s="487"/>
      <c r="AB65" s="487">
        <v>2600</v>
      </c>
      <c r="AC65" s="487"/>
      <c r="AD65" s="193"/>
      <c r="AE65" s="193"/>
      <c r="AF65" s="193"/>
      <c r="AG65" s="193"/>
      <c r="AH65" s="193"/>
      <c r="AI65" s="194"/>
      <c r="AJ65" s="195" t="s">
        <v>6</v>
      </c>
      <c r="AK65" s="11" t="s">
        <v>29</v>
      </c>
      <c r="AL65" s="195" t="s">
        <v>6</v>
      </c>
      <c r="AM65" s="11"/>
      <c r="AN65" s="195" t="s">
        <v>29</v>
      </c>
      <c r="AO65" s="11"/>
      <c r="AP65" s="195" t="s">
        <v>29</v>
      </c>
      <c r="AQ65" s="193"/>
      <c r="AR65" s="195" t="s">
        <v>29</v>
      </c>
    </row>
    <row r="66" spans="1:44" s="196" customFormat="1">
      <c r="A66" s="187" t="s">
        <v>49</v>
      </c>
      <c r="B66" s="188" t="s">
        <v>4</v>
      </c>
      <c r="C66" s="189" t="s">
        <v>466</v>
      </c>
      <c r="D66" s="190"/>
      <c r="E66" s="190" t="s">
        <v>312</v>
      </c>
      <c r="F66" s="191">
        <v>0.52430555555555558</v>
      </c>
      <c r="G66" s="192"/>
      <c r="H66" s="192" t="s">
        <v>2</v>
      </c>
      <c r="I66" s="192" t="s">
        <v>2</v>
      </c>
      <c r="J66" s="192" t="s">
        <v>2</v>
      </c>
      <c r="K66" s="192" t="s">
        <v>2</v>
      </c>
      <c r="L66" s="192" t="s">
        <v>2</v>
      </c>
      <c r="M66" s="192"/>
      <c r="N66" s="130">
        <v>850000</v>
      </c>
      <c r="O66" s="130">
        <v>521569.70362239302</v>
      </c>
      <c r="P66" s="130">
        <v>271514.81888035132</v>
      </c>
      <c r="Q66" s="130">
        <v>124094.40175631174</v>
      </c>
      <c r="R66" s="130">
        <v>28924.259055982435</v>
      </c>
      <c r="S66" s="130">
        <v>850000</v>
      </c>
      <c r="T66" s="130">
        <v>521569.70362239302</v>
      </c>
      <c r="U66" s="130">
        <v>271514.81888035132</v>
      </c>
      <c r="V66" s="130">
        <v>124094.40175631174</v>
      </c>
      <c r="W66" s="130">
        <v>28924.259055982435</v>
      </c>
      <c r="X66" s="487">
        <v>4000</v>
      </c>
      <c r="Y66" s="487"/>
      <c r="Z66" s="487">
        <v>4300</v>
      </c>
      <c r="AA66" s="487"/>
      <c r="AB66" s="487">
        <v>4100</v>
      </c>
      <c r="AC66" s="487"/>
      <c r="AD66" s="193"/>
      <c r="AE66" s="193"/>
      <c r="AF66" s="193"/>
      <c r="AG66" s="193"/>
      <c r="AH66" s="193"/>
      <c r="AI66" s="194"/>
      <c r="AJ66" s="195" t="s">
        <v>6</v>
      </c>
      <c r="AK66" s="11" t="s">
        <v>29</v>
      </c>
      <c r="AL66" s="195" t="s">
        <v>6</v>
      </c>
      <c r="AM66" s="11"/>
      <c r="AN66" s="195" t="s">
        <v>29</v>
      </c>
      <c r="AO66" s="11" t="s">
        <v>29</v>
      </c>
      <c r="AP66" s="195"/>
      <c r="AQ66" s="193"/>
      <c r="AR66" s="195" t="s">
        <v>29</v>
      </c>
    </row>
    <row r="67" spans="1:44" s="70" customFormat="1" outlineLevel="1">
      <c r="A67" s="187" t="s">
        <v>49</v>
      </c>
      <c r="B67" s="188" t="s">
        <v>4</v>
      </c>
      <c r="C67" s="189" t="s">
        <v>467</v>
      </c>
      <c r="D67" s="206"/>
      <c r="E67" s="190" t="s">
        <v>132</v>
      </c>
      <c r="F67" s="191" t="s">
        <v>314</v>
      </c>
      <c r="G67" s="192" t="s">
        <v>2</v>
      </c>
      <c r="H67" s="192" t="s">
        <v>2</v>
      </c>
      <c r="I67" s="192" t="s">
        <v>2</v>
      </c>
      <c r="J67" s="192" t="s">
        <v>2</v>
      </c>
      <c r="K67" s="192" t="s">
        <v>2</v>
      </c>
      <c r="L67" s="192" t="s">
        <v>2</v>
      </c>
      <c r="M67" s="192" t="s">
        <v>2</v>
      </c>
      <c r="N67" s="130">
        <v>1300000</v>
      </c>
      <c r="O67" s="130">
        <v>730178.43289371603</v>
      </c>
      <c r="P67" s="130">
        <v>500232.73855702096</v>
      </c>
      <c r="Q67" s="130">
        <v>227928.62684251359</v>
      </c>
      <c r="R67" s="130">
        <v>67571.761055081457</v>
      </c>
      <c r="S67" s="130">
        <v>1300000</v>
      </c>
      <c r="T67" s="130">
        <v>740237.56495916843</v>
      </c>
      <c r="U67" s="130">
        <v>507646.62212323677</v>
      </c>
      <c r="V67" s="130">
        <v>239346.69636228657</v>
      </c>
      <c r="W67" s="130">
        <v>70452.858203415002</v>
      </c>
      <c r="X67" s="487">
        <v>7800</v>
      </c>
      <c r="Y67" s="487"/>
      <c r="Z67" s="487">
        <v>8500</v>
      </c>
      <c r="AA67" s="487"/>
      <c r="AB67" s="487">
        <v>8100</v>
      </c>
      <c r="AC67" s="487"/>
      <c r="AD67" s="193"/>
      <c r="AE67" s="193"/>
      <c r="AF67" s="193"/>
      <c r="AG67" s="193"/>
      <c r="AH67" s="193"/>
      <c r="AI67" s="194"/>
      <c r="AJ67" s="195" t="s">
        <v>6</v>
      </c>
      <c r="AK67" s="11" t="s">
        <v>6</v>
      </c>
      <c r="AL67" s="195" t="s">
        <v>6</v>
      </c>
      <c r="AM67" s="11" t="s">
        <v>29</v>
      </c>
      <c r="AN67" s="195"/>
      <c r="AP67" s="195" t="s">
        <v>29</v>
      </c>
      <c r="AQ67" s="193" t="s">
        <v>29</v>
      </c>
      <c r="AR67" s="195" t="s">
        <v>29</v>
      </c>
    </row>
    <row r="68" spans="1:44" s="70" customFormat="1" outlineLevel="1">
      <c r="A68" s="187" t="s">
        <v>49</v>
      </c>
      <c r="B68" s="188" t="s">
        <v>4</v>
      </c>
      <c r="C68" s="189" t="s">
        <v>7</v>
      </c>
      <c r="D68" s="197"/>
      <c r="E68" s="190" t="s">
        <v>16</v>
      </c>
      <c r="F68" s="191">
        <v>0.55555555555555558</v>
      </c>
      <c r="G68" s="192" t="s">
        <v>2</v>
      </c>
      <c r="H68" s="210"/>
      <c r="I68" s="210"/>
      <c r="J68" s="210"/>
      <c r="K68" s="210"/>
      <c r="L68" s="210"/>
      <c r="M68" s="199"/>
      <c r="N68" s="130">
        <v>1650000</v>
      </c>
      <c r="O68" s="130">
        <v>788254.31034482759</v>
      </c>
      <c r="P68" s="130">
        <v>846336.20689655188</v>
      </c>
      <c r="Q68" s="130">
        <v>436206.89655172412</v>
      </c>
      <c r="R68" s="130">
        <v>151724.13793103446</v>
      </c>
      <c r="S68" s="130">
        <v>1600000</v>
      </c>
      <c r="T68" s="130">
        <v>764367.81609195413</v>
      </c>
      <c r="U68" s="130">
        <v>820689.6551724138</v>
      </c>
      <c r="V68" s="130">
        <v>422988.50574712647</v>
      </c>
      <c r="W68" s="130">
        <v>147126.4367816092</v>
      </c>
      <c r="X68" s="487">
        <v>12800</v>
      </c>
      <c r="Y68" s="487"/>
      <c r="Z68" s="487">
        <v>13400</v>
      </c>
      <c r="AA68" s="487"/>
      <c r="AB68" s="487">
        <v>12700</v>
      </c>
      <c r="AC68" s="487"/>
      <c r="AD68" s="344"/>
      <c r="AE68" s="344"/>
      <c r="AF68" s="344"/>
      <c r="AG68" s="344"/>
      <c r="AH68" s="344"/>
      <c r="AI68" s="201"/>
      <c r="AJ68" s="195" t="s">
        <v>6</v>
      </c>
      <c r="AK68" s="11" t="s">
        <v>6</v>
      </c>
      <c r="AL68" s="195" t="s">
        <v>6</v>
      </c>
      <c r="AM68" s="11"/>
      <c r="AN68" s="195"/>
      <c r="AO68" s="11" t="s">
        <v>6</v>
      </c>
      <c r="AP68" s="195" t="s">
        <v>29</v>
      </c>
      <c r="AQ68" s="11" t="s">
        <v>29</v>
      </c>
      <c r="AR68" s="195" t="s">
        <v>6</v>
      </c>
    </row>
    <row r="69" spans="1:44" s="70" customFormat="1" outlineLevel="1">
      <c r="A69" s="187" t="s">
        <v>49</v>
      </c>
      <c r="B69" s="188" t="s">
        <v>4</v>
      </c>
      <c r="C69" s="189" t="s">
        <v>8</v>
      </c>
      <c r="D69" s="197"/>
      <c r="E69" s="190" t="s">
        <v>188</v>
      </c>
      <c r="F69" s="191">
        <v>0.57291666666666663</v>
      </c>
      <c r="G69" s="192" t="s">
        <v>2</v>
      </c>
      <c r="H69" s="199"/>
      <c r="I69" s="199"/>
      <c r="J69" s="199"/>
      <c r="K69" s="199"/>
      <c r="L69" s="199"/>
      <c r="M69" s="199"/>
      <c r="N69" s="130">
        <v>1000000</v>
      </c>
      <c r="O69" s="130">
        <v>497198.87955182069</v>
      </c>
      <c r="P69" s="130">
        <v>592436.97478991596</v>
      </c>
      <c r="Q69" s="130">
        <v>296918.76750700281</v>
      </c>
      <c r="R69" s="130">
        <v>110644.25770308122</v>
      </c>
      <c r="S69" s="130">
        <v>950000</v>
      </c>
      <c r="T69" s="130">
        <v>472338.93557422969</v>
      </c>
      <c r="U69" s="130">
        <v>562815.12605042022</v>
      </c>
      <c r="V69" s="130">
        <v>282072.82913165266</v>
      </c>
      <c r="W69" s="130">
        <v>105112.04481792718</v>
      </c>
      <c r="X69" s="487">
        <v>8600</v>
      </c>
      <c r="Y69" s="487"/>
      <c r="Z69" s="487">
        <v>8900</v>
      </c>
      <c r="AA69" s="487"/>
      <c r="AB69" s="487">
        <v>8500</v>
      </c>
      <c r="AC69" s="487"/>
      <c r="AD69" s="344"/>
      <c r="AE69" s="344"/>
      <c r="AF69" s="344"/>
      <c r="AG69" s="344"/>
      <c r="AH69" s="344"/>
      <c r="AI69" s="201"/>
      <c r="AJ69" s="195" t="s">
        <v>6</v>
      </c>
      <c r="AK69" s="11" t="s">
        <v>6</v>
      </c>
      <c r="AL69" s="195" t="s">
        <v>6</v>
      </c>
      <c r="AM69" s="11"/>
      <c r="AN69" s="195"/>
      <c r="AO69" s="11" t="s">
        <v>6</v>
      </c>
      <c r="AP69" s="195" t="s">
        <v>29</v>
      </c>
      <c r="AQ69" s="11" t="s">
        <v>29</v>
      </c>
      <c r="AR69" s="195" t="s">
        <v>6</v>
      </c>
    </row>
    <row r="70" spans="1:44" s="70" customFormat="1" outlineLevel="1">
      <c r="A70" s="187" t="s">
        <v>49</v>
      </c>
      <c r="B70" s="188" t="s">
        <v>4</v>
      </c>
      <c r="C70" s="189" t="s">
        <v>468</v>
      </c>
      <c r="D70" s="206"/>
      <c r="E70" s="190" t="s">
        <v>32</v>
      </c>
      <c r="F70" s="191">
        <v>0.56944444444444442</v>
      </c>
      <c r="G70" s="210"/>
      <c r="H70" s="192" t="s">
        <v>2</v>
      </c>
      <c r="I70" s="192" t="s">
        <v>2</v>
      </c>
      <c r="J70" s="192" t="s">
        <v>2</v>
      </c>
      <c r="K70" s="192" t="s">
        <v>2</v>
      </c>
      <c r="L70" s="192" t="s">
        <v>2</v>
      </c>
      <c r="M70" s="199"/>
      <c r="N70" s="130">
        <v>1000000</v>
      </c>
      <c r="O70" s="130">
        <v>552160.16859852488</v>
      </c>
      <c r="P70" s="130">
        <v>419388.83034773445</v>
      </c>
      <c r="Q70" s="130">
        <v>184404.63645943097</v>
      </c>
      <c r="R70" s="130">
        <v>59009.483667017921</v>
      </c>
      <c r="S70" s="130">
        <v>1000000</v>
      </c>
      <c r="T70" s="130">
        <v>552604.69867211441</v>
      </c>
      <c r="U70" s="130">
        <v>426966.29213483148</v>
      </c>
      <c r="V70" s="130">
        <v>200204.29009193054</v>
      </c>
      <c r="W70" s="130">
        <v>66394.279877425943</v>
      </c>
      <c r="X70" s="487">
        <v>6300</v>
      </c>
      <c r="Y70" s="487"/>
      <c r="Z70" s="487">
        <v>6900</v>
      </c>
      <c r="AA70" s="487"/>
      <c r="AB70" s="487">
        <v>6600</v>
      </c>
      <c r="AC70" s="487"/>
      <c r="AD70" s="344"/>
      <c r="AE70" s="344"/>
      <c r="AF70" s="344"/>
      <c r="AG70" s="344"/>
      <c r="AH70" s="344"/>
      <c r="AI70" s="201"/>
      <c r="AJ70" s="195" t="s">
        <v>6</v>
      </c>
      <c r="AK70" s="11" t="s">
        <v>6</v>
      </c>
      <c r="AL70" s="195" t="s">
        <v>6</v>
      </c>
      <c r="AM70" s="11"/>
      <c r="AN70" s="195"/>
      <c r="AO70" s="11"/>
      <c r="AP70" s="195" t="s">
        <v>6</v>
      </c>
      <c r="AQ70" s="11"/>
      <c r="AR70" s="195" t="s">
        <v>29</v>
      </c>
    </row>
    <row r="71" spans="1:44" s="70" customFormat="1" outlineLevel="1">
      <c r="A71" s="187" t="s">
        <v>49</v>
      </c>
      <c r="B71" s="188" t="s">
        <v>4</v>
      </c>
      <c r="C71" s="189" t="s">
        <v>544</v>
      </c>
      <c r="D71" s="206"/>
      <c r="E71" s="190" t="s">
        <v>299</v>
      </c>
      <c r="F71" s="191">
        <v>0.52777777777777779</v>
      </c>
      <c r="G71" s="192" t="s">
        <v>2</v>
      </c>
      <c r="I71" s="192"/>
      <c r="J71" s="192"/>
      <c r="K71" s="192"/>
      <c r="L71" s="192"/>
      <c r="M71" s="199"/>
      <c r="N71" s="130">
        <v>550000</v>
      </c>
      <c r="O71" s="130">
        <v>322704.08163265308</v>
      </c>
      <c r="P71" s="130">
        <v>225892.85714285713</v>
      </c>
      <c r="Q71" s="130">
        <v>99617.346938775518</v>
      </c>
      <c r="R71" s="130">
        <v>32270.408163265307</v>
      </c>
      <c r="S71" s="130">
        <v>550000</v>
      </c>
      <c r="T71" s="130">
        <v>322704.08163265308</v>
      </c>
      <c r="U71" s="130">
        <v>225892.85714285713</v>
      </c>
      <c r="V71" s="130">
        <v>99617.346938775518</v>
      </c>
      <c r="W71" s="130">
        <v>32270.408163265307</v>
      </c>
      <c r="X71" s="487">
        <v>3400</v>
      </c>
      <c r="Y71" s="487"/>
      <c r="Z71" s="487">
        <v>3600</v>
      </c>
      <c r="AA71" s="487"/>
      <c r="AB71" s="487">
        <v>3400</v>
      </c>
      <c r="AC71" s="487"/>
      <c r="AD71" s="344"/>
      <c r="AE71" s="344"/>
      <c r="AF71" s="344"/>
      <c r="AG71" s="344"/>
      <c r="AH71" s="344"/>
      <c r="AI71" s="201"/>
      <c r="AJ71" s="195" t="s">
        <v>6</v>
      </c>
      <c r="AK71" s="11" t="s">
        <v>29</v>
      </c>
      <c r="AL71" s="195" t="s">
        <v>6</v>
      </c>
      <c r="AM71" s="11"/>
      <c r="AN71" s="195" t="s">
        <v>29</v>
      </c>
      <c r="AP71" s="195" t="s">
        <v>29</v>
      </c>
      <c r="AQ71" s="11"/>
      <c r="AR71" s="195" t="s">
        <v>29</v>
      </c>
    </row>
    <row r="72" spans="1:44" s="70" customFormat="1" outlineLevel="1">
      <c r="A72" s="187" t="s">
        <v>49</v>
      </c>
      <c r="B72" s="188" t="s">
        <v>4</v>
      </c>
      <c r="C72" s="189" t="s">
        <v>545</v>
      </c>
      <c r="D72" s="206"/>
      <c r="E72" s="190" t="s">
        <v>580</v>
      </c>
      <c r="F72" s="191">
        <v>0.52777777777777779</v>
      </c>
      <c r="I72" s="192"/>
      <c r="J72" s="192"/>
      <c r="K72" s="192"/>
      <c r="L72" s="192"/>
      <c r="M72" s="192" t="s">
        <v>2</v>
      </c>
      <c r="N72" s="130">
        <v>550000</v>
      </c>
      <c r="O72" s="130">
        <v>331279.06976744183</v>
      </c>
      <c r="P72" s="130">
        <v>193139.53488372092</v>
      </c>
      <c r="Q72" s="130">
        <v>90813.953488372092</v>
      </c>
      <c r="R72" s="130">
        <v>21744.18604651163</v>
      </c>
      <c r="S72" s="130">
        <v>550000</v>
      </c>
      <c r="T72" s="130">
        <v>329017.8571428571</v>
      </c>
      <c r="U72" s="130">
        <v>212388.39285714287</v>
      </c>
      <c r="V72" s="130">
        <v>106808.03571428572</v>
      </c>
      <c r="W72" s="130">
        <v>24553.571428571431</v>
      </c>
      <c r="X72" s="487">
        <v>2900</v>
      </c>
      <c r="Y72" s="487"/>
      <c r="Z72" s="487">
        <v>3400</v>
      </c>
      <c r="AA72" s="487"/>
      <c r="AB72" s="487">
        <v>3200</v>
      </c>
      <c r="AC72" s="487"/>
      <c r="AD72" s="344"/>
      <c r="AE72" s="344"/>
      <c r="AF72" s="344"/>
      <c r="AG72" s="344"/>
      <c r="AH72" s="344"/>
      <c r="AI72" s="201"/>
      <c r="AJ72" s="195" t="s">
        <v>6</v>
      </c>
      <c r="AK72" s="11"/>
      <c r="AL72" s="195" t="s">
        <v>6</v>
      </c>
      <c r="AM72" s="11"/>
      <c r="AN72" s="195"/>
      <c r="AO72" s="11"/>
      <c r="AP72" s="195"/>
      <c r="AQ72" s="11"/>
      <c r="AR72" s="195"/>
    </row>
    <row r="73" spans="1:44" s="70" customFormat="1" outlineLevel="1">
      <c r="A73" s="187" t="s">
        <v>49</v>
      </c>
      <c r="B73" s="188" t="s">
        <v>4</v>
      </c>
      <c r="C73" s="189" t="s">
        <v>472</v>
      </c>
      <c r="D73" s="206"/>
      <c r="E73" s="190" t="s">
        <v>327</v>
      </c>
      <c r="F73" s="191" t="s">
        <v>328</v>
      </c>
      <c r="G73" s="192" t="s">
        <v>2</v>
      </c>
      <c r="H73" s="192"/>
      <c r="I73" s="192"/>
      <c r="J73" s="192"/>
      <c r="K73" s="192"/>
      <c r="L73" s="192"/>
      <c r="M73" s="199"/>
      <c r="N73" s="130">
        <v>600000</v>
      </c>
      <c r="O73" s="130">
        <v>301181.10236220475</v>
      </c>
      <c r="P73" s="130">
        <v>289370.07874015748</v>
      </c>
      <c r="Q73" s="130">
        <v>154724.40944881891</v>
      </c>
      <c r="R73" s="130">
        <v>49606.299212598431</v>
      </c>
      <c r="S73" s="130">
        <v>550000</v>
      </c>
      <c r="T73" s="130">
        <v>276082.67716535431</v>
      </c>
      <c r="U73" s="130">
        <v>265255.90551181103</v>
      </c>
      <c r="V73" s="130">
        <v>141830.7086614173</v>
      </c>
      <c r="W73" s="130">
        <v>45472.440944881899</v>
      </c>
      <c r="X73" s="487">
        <v>4400</v>
      </c>
      <c r="Y73" s="487"/>
      <c r="Z73" s="487">
        <v>4400</v>
      </c>
      <c r="AA73" s="487"/>
      <c r="AB73" s="487">
        <v>4200</v>
      </c>
      <c r="AC73" s="487"/>
      <c r="AD73" s="344"/>
      <c r="AE73" s="344"/>
      <c r="AF73" s="344"/>
      <c r="AG73" s="344"/>
      <c r="AH73" s="344"/>
      <c r="AI73" s="201"/>
      <c r="AJ73" s="195"/>
      <c r="AK73" s="11"/>
      <c r="AL73" s="195"/>
      <c r="AM73" s="11"/>
      <c r="AN73" s="195" t="s">
        <v>29</v>
      </c>
      <c r="AO73" s="11" t="s">
        <v>29</v>
      </c>
      <c r="AP73" s="195"/>
      <c r="AQ73" s="11"/>
      <c r="AR73" s="195"/>
    </row>
    <row r="74" spans="1:44" s="70" customFormat="1" outlineLevel="1">
      <c r="A74" s="187" t="s">
        <v>49</v>
      </c>
      <c r="B74" s="188" t="s">
        <v>4</v>
      </c>
      <c r="C74" s="189" t="s">
        <v>469</v>
      </c>
      <c r="D74" s="197"/>
      <c r="E74" s="190" t="s">
        <v>281</v>
      </c>
      <c r="F74" s="191">
        <v>0.58333333333333337</v>
      </c>
      <c r="G74" s="192"/>
      <c r="H74" s="192" t="s">
        <v>2</v>
      </c>
      <c r="I74" s="192" t="s">
        <v>2</v>
      </c>
      <c r="J74" s="192" t="s">
        <v>2</v>
      </c>
      <c r="K74" s="192" t="s">
        <v>2</v>
      </c>
      <c r="L74" s="192" t="s">
        <v>2</v>
      </c>
      <c r="M74" s="199"/>
      <c r="N74" s="130">
        <v>700000</v>
      </c>
      <c r="O74" s="130">
        <v>377540.98360655736</v>
      </c>
      <c r="P74" s="130">
        <v>323606.55737704923</v>
      </c>
      <c r="Q74" s="130">
        <v>150327.86885245901</v>
      </c>
      <c r="R74" s="130">
        <v>50491.803278688531</v>
      </c>
      <c r="S74" s="130">
        <v>700000</v>
      </c>
      <c r="T74" s="130">
        <v>383728.27804107423</v>
      </c>
      <c r="U74" s="130">
        <v>314060.03159557661</v>
      </c>
      <c r="V74" s="130">
        <v>159241.70616113744</v>
      </c>
      <c r="W74" s="130">
        <v>49763.033175355449</v>
      </c>
      <c r="X74" s="487">
        <v>4900</v>
      </c>
      <c r="Y74" s="487"/>
      <c r="Z74" s="487">
        <v>5100</v>
      </c>
      <c r="AA74" s="487"/>
      <c r="AB74" s="487">
        <v>4800</v>
      </c>
      <c r="AC74" s="487"/>
      <c r="AD74" s="344"/>
      <c r="AE74" s="344"/>
      <c r="AF74" s="344"/>
      <c r="AG74" s="344"/>
      <c r="AH74" s="344"/>
      <c r="AI74" s="201"/>
      <c r="AJ74" s="195" t="s">
        <v>6</v>
      </c>
      <c r="AK74" s="11"/>
      <c r="AL74" s="195" t="s">
        <v>6</v>
      </c>
      <c r="AM74" s="11" t="s">
        <v>6</v>
      </c>
      <c r="AN74" s="195" t="s">
        <v>29</v>
      </c>
      <c r="AO74" s="11" t="s">
        <v>6</v>
      </c>
      <c r="AP74" s="195"/>
      <c r="AQ74" s="11" t="s">
        <v>6</v>
      </c>
      <c r="AR74" s="195"/>
    </row>
    <row r="75" spans="1:44" s="70" customFormat="1" outlineLevel="1">
      <c r="A75" s="187" t="s">
        <v>49</v>
      </c>
      <c r="B75" s="188" t="s">
        <v>4</v>
      </c>
      <c r="C75" s="189" t="s">
        <v>470</v>
      </c>
      <c r="D75" s="197"/>
      <c r="E75" s="190" t="s">
        <v>329</v>
      </c>
      <c r="F75" s="191" t="s">
        <v>471</v>
      </c>
      <c r="G75" s="192"/>
      <c r="H75" s="192" t="s">
        <v>2</v>
      </c>
      <c r="I75" s="192" t="s">
        <v>2</v>
      </c>
      <c r="J75" s="192" t="s">
        <v>2</v>
      </c>
      <c r="K75" s="192" t="s">
        <v>2</v>
      </c>
      <c r="L75" s="192" t="s">
        <v>2</v>
      </c>
      <c r="M75" s="199"/>
      <c r="N75" s="130">
        <v>580000</v>
      </c>
      <c r="O75" s="130">
        <v>347121.2121212121</v>
      </c>
      <c r="P75" s="130">
        <v>254848.48484848483</v>
      </c>
      <c r="Q75" s="130">
        <v>121565.65656565655</v>
      </c>
      <c r="R75" s="130">
        <v>32222.222222222223</v>
      </c>
      <c r="S75" s="130">
        <v>550000</v>
      </c>
      <c r="T75" s="130">
        <v>321428.57142857136</v>
      </c>
      <c r="U75" s="130">
        <v>245714.28571428568</v>
      </c>
      <c r="V75" s="130">
        <v>125714.28571428571</v>
      </c>
      <c r="W75" s="130">
        <v>31428.571428571428</v>
      </c>
      <c r="X75" s="487">
        <v>3900</v>
      </c>
      <c r="Y75" s="487"/>
      <c r="Z75" s="487">
        <v>4100</v>
      </c>
      <c r="AA75" s="487"/>
      <c r="AB75" s="487">
        <v>3900</v>
      </c>
      <c r="AC75" s="487"/>
      <c r="AD75" s="344"/>
      <c r="AE75" s="344"/>
      <c r="AF75" s="344"/>
      <c r="AG75" s="344"/>
      <c r="AH75" s="344"/>
      <c r="AI75" s="201"/>
      <c r="AJ75" s="195" t="s">
        <v>6</v>
      </c>
      <c r="AK75" s="11" t="s">
        <v>29</v>
      </c>
      <c r="AL75" s="195" t="s">
        <v>6</v>
      </c>
      <c r="AM75" s="11" t="s">
        <v>6</v>
      </c>
      <c r="AN75" s="195" t="s">
        <v>29</v>
      </c>
      <c r="AO75" s="11" t="s">
        <v>6</v>
      </c>
      <c r="AP75" s="195" t="s">
        <v>29</v>
      </c>
      <c r="AQ75" s="11" t="s">
        <v>6</v>
      </c>
      <c r="AR75" s="195" t="s">
        <v>29</v>
      </c>
    </row>
    <row r="76" spans="1:44" s="70" customFormat="1" outlineLevel="1">
      <c r="A76" s="187" t="s">
        <v>49</v>
      </c>
      <c r="B76" s="188" t="s">
        <v>4</v>
      </c>
      <c r="C76" s="189" t="s">
        <v>473</v>
      </c>
      <c r="D76" s="197"/>
      <c r="E76" s="190" t="s">
        <v>578</v>
      </c>
      <c r="F76" s="191">
        <v>0.57986111111111105</v>
      </c>
      <c r="G76" s="192"/>
      <c r="H76" s="192"/>
      <c r="I76" s="192"/>
      <c r="J76" s="192"/>
      <c r="K76" s="192"/>
      <c r="L76" s="192"/>
      <c r="M76" s="192" t="s">
        <v>2</v>
      </c>
      <c r="N76" s="130">
        <v>600000</v>
      </c>
      <c r="O76" s="130">
        <v>338730.85339168488</v>
      </c>
      <c r="P76" s="130">
        <v>308533.91684901534</v>
      </c>
      <c r="Q76" s="130">
        <v>162800.87527352298</v>
      </c>
      <c r="R76" s="130">
        <v>47264.770240700222</v>
      </c>
      <c r="S76" s="130">
        <v>600000</v>
      </c>
      <c r="T76" s="130">
        <v>326677.06708268332</v>
      </c>
      <c r="U76" s="130">
        <v>310764.43057722307</v>
      </c>
      <c r="V76" s="130">
        <v>162870.51482059283</v>
      </c>
      <c r="W76" s="130">
        <v>58970.35881435257</v>
      </c>
      <c r="X76" s="487">
        <v>4700</v>
      </c>
      <c r="Y76" s="487"/>
      <c r="Z76" s="487">
        <v>5100</v>
      </c>
      <c r="AA76" s="487"/>
      <c r="AB76" s="487">
        <v>4800</v>
      </c>
      <c r="AC76" s="487"/>
      <c r="AD76" s="344"/>
      <c r="AE76" s="344"/>
      <c r="AF76" s="344"/>
      <c r="AG76" s="344"/>
      <c r="AH76" s="344"/>
      <c r="AI76" s="201"/>
      <c r="AJ76" s="195"/>
      <c r="AK76" s="11"/>
      <c r="AL76" s="195"/>
      <c r="AM76" s="11"/>
      <c r="AN76" s="195"/>
      <c r="AO76" s="11"/>
      <c r="AP76" s="195" t="s">
        <v>29</v>
      </c>
      <c r="AQ76" s="11" t="s">
        <v>29</v>
      </c>
      <c r="AR76" s="195" t="s">
        <v>29</v>
      </c>
    </row>
    <row r="77" spans="1:44" s="70" customFormat="1" outlineLevel="1">
      <c r="A77" s="187" t="s">
        <v>49</v>
      </c>
      <c r="B77" s="188" t="s">
        <v>4</v>
      </c>
      <c r="C77" s="189" t="s">
        <v>474</v>
      </c>
      <c r="D77" s="197"/>
      <c r="E77" s="190" t="s">
        <v>578</v>
      </c>
      <c r="F77" s="191">
        <v>0.60416666666666663</v>
      </c>
      <c r="G77" s="192"/>
      <c r="H77" s="192"/>
      <c r="I77" s="192"/>
      <c r="J77" s="192"/>
      <c r="K77" s="192"/>
      <c r="L77" s="192"/>
      <c r="M77" s="192" t="s">
        <v>2</v>
      </c>
      <c r="N77" s="130">
        <v>500000</v>
      </c>
      <c r="O77" s="130">
        <v>265593.56136820931</v>
      </c>
      <c r="P77" s="130">
        <v>246478.87323943662</v>
      </c>
      <c r="Q77" s="130">
        <v>122736.41851106641</v>
      </c>
      <c r="R77" s="130">
        <v>52313.883299798799</v>
      </c>
      <c r="S77" s="130">
        <v>500000</v>
      </c>
      <c r="T77" s="130">
        <v>265593.56136820931</v>
      </c>
      <c r="U77" s="130">
        <v>246478.87323943662</v>
      </c>
      <c r="V77" s="130">
        <v>122736.41851106641</v>
      </c>
      <c r="W77" s="130">
        <v>52313.883299798799</v>
      </c>
      <c r="X77" s="487">
        <v>3800</v>
      </c>
      <c r="Y77" s="487"/>
      <c r="Z77" s="487">
        <v>4100</v>
      </c>
      <c r="AA77" s="487"/>
      <c r="AB77" s="487">
        <v>3900</v>
      </c>
      <c r="AC77" s="487"/>
      <c r="AD77" s="344"/>
      <c r="AE77" s="344"/>
      <c r="AF77" s="344"/>
      <c r="AG77" s="344"/>
      <c r="AH77" s="344"/>
      <c r="AI77" s="201"/>
      <c r="AJ77" s="195"/>
      <c r="AK77" s="11"/>
      <c r="AL77" s="195"/>
      <c r="AM77" s="11"/>
      <c r="AN77" s="195"/>
      <c r="AO77" s="11"/>
      <c r="AP77" s="195" t="s">
        <v>29</v>
      </c>
      <c r="AQ77" s="11" t="s">
        <v>29</v>
      </c>
      <c r="AR77" s="195" t="s">
        <v>29</v>
      </c>
    </row>
    <row r="78" spans="1:44" s="70" customFormat="1" outlineLevel="1">
      <c r="A78" s="187" t="s">
        <v>49</v>
      </c>
      <c r="B78" s="188" t="s">
        <v>4</v>
      </c>
      <c r="C78" s="189" t="s">
        <v>475</v>
      </c>
      <c r="D78" s="197"/>
      <c r="E78" s="190" t="s">
        <v>579</v>
      </c>
      <c r="F78" s="191" t="s">
        <v>476</v>
      </c>
      <c r="G78" s="192"/>
      <c r="H78" s="192"/>
      <c r="I78" s="192"/>
      <c r="J78" s="192"/>
      <c r="K78" s="192"/>
      <c r="L78" s="192"/>
      <c r="M78" s="192" t="s">
        <v>2</v>
      </c>
      <c r="N78" s="130">
        <v>600000</v>
      </c>
      <c r="O78" s="130">
        <v>326132.40418118465</v>
      </c>
      <c r="P78" s="130">
        <v>229965.1567944251</v>
      </c>
      <c r="Q78" s="130">
        <v>110801.393728223</v>
      </c>
      <c r="R78" s="130">
        <v>16724.73867595819</v>
      </c>
      <c r="S78" s="130">
        <v>550000</v>
      </c>
      <c r="T78" s="130">
        <v>298954.7038327526</v>
      </c>
      <c r="U78" s="130">
        <v>210801.39372822302</v>
      </c>
      <c r="V78" s="130">
        <v>101567.94425087108</v>
      </c>
      <c r="W78" s="130">
        <v>15331.010452961673</v>
      </c>
      <c r="X78" s="487">
        <v>3500</v>
      </c>
      <c r="Y78" s="487"/>
      <c r="Z78" s="487">
        <v>3500</v>
      </c>
      <c r="AA78" s="487"/>
      <c r="AB78" s="487">
        <v>3300</v>
      </c>
      <c r="AC78" s="487"/>
      <c r="AD78" s="344"/>
      <c r="AE78" s="344"/>
      <c r="AF78" s="344"/>
      <c r="AG78" s="344"/>
      <c r="AH78" s="344"/>
      <c r="AI78" s="201"/>
      <c r="AJ78" s="195"/>
      <c r="AK78" s="11"/>
      <c r="AL78" s="195"/>
      <c r="AM78" s="11"/>
      <c r="AN78" s="195" t="s">
        <v>29</v>
      </c>
      <c r="AO78" s="11"/>
      <c r="AP78" s="195" t="s">
        <v>29</v>
      </c>
      <c r="AQ78" s="11" t="s">
        <v>29</v>
      </c>
      <c r="AR78" s="195"/>
    </row>
    <row r="79" spans="1:44" s="70" customFormat="1" outlineLevel="1">
      <c r="A79" s="187" t="s">
        <v>49</v>
      </c>
      <c r="B79" s="188" t="s">
        <v>4</v>
      </c>
      <c r="C79" s="189" t="s">
        <v>477</v>
      </c>
      <c r="D79" s="197" t="s">
        <v>581</v>
      </c>
      <c r="E79" s="190" t="s">
        <v>300</v>
      </c>
      <c r="F79" s="191">
        <v>0.80555555555555547</v>
      </c>
      <c r="G79" s="192" t="s">
        <v>2</v>
      </c>
      <c r="I79" s="192"/>
      <c r="J79" s="192"/>
      <c r="K79" s="192"/>
      <c r="L79" s="192"/>
      <c r="M79" s="192"/>
      <c r="N79" s="130">
        <v>500000</v>
      </c>
      <c r="O79" s="130">
        <v>277777.77777777775</v>
      </c>
      <c r="P79" s="130">
        <v>265079.36507936509</v>
      </c>
      <c r="Q79" s="130">
        <v>109523.80952380951</v>
      </c>
      <c r="R79" s="130">
        <v>34920.634920634926</v>
      </c>
      <c r="S79" s="130">
        <v>500000</v>
      </c>
      <c r="T79" s="130">
        <v>277777.77777777775</v>
      </c>
      <c r="U79" s="130">
        <v>265079.36507936509</v>
      </c>
      <c r="V79" s="130">
        <v>109523.80952380951</v>
      </c>
      <c r="W79" s="130">
        <v>34920.634920634926</v>
      </c>
      <c r="X79" s="487">
        <v>4000</v>
      </c>
      <c r="Y79" s="487"/>
      <c r="Z79" s="487"/>
      <c r="AA79" s="487"/>
      <c r="AB79" s="487">
        <v>4400</v>
      </c>
      <c r="AC79" s="487"/>
      <c r="AD79" s="211"/>
      <c r="AE79" s="211"/>
      <c r="AF79" s="211"/>
      <c r="AG79" s="211"/>
      <c r="AH79" s="211"/>
      <c r="AJ79" s="195" t="s">
        <v>6</v>
      </c>
      <c r="AK79" s="11"/>
      <c r="AL79" s="195" t="s">
        <v>6</v>
      </c>
      <c r="AM79" s="11" t="s">
        <v>6</v>
      </c>
      <c r="AN79" s="195" t="s">
        <v>6</v>
      </c>
      <c r="AO79" s="11" t="s">
        <v>6</v>
      </c>
      <c r="AP79" s="195"/>
      <c r="AQ79" s="11" t="s">
        <v>6</v>
      </c>
      <c r="AR79" s="195"/>
    </row>
    <row r="80" spans="1:44" s="70" customFormat="1" outlineLevel="1">
      <c r="A80" s="187" t="s">
        <v>49</v>
      </c>
      <c r="B80" s="188" t="s">
        <v>4</v>
      </c>
      <c r="C80" s="189" t="s">
        <v>478</v>
      </c>
      <c r="D80" s="197"/>
      <c r="E80" s="190" t="s">
        <v>176</v>
      </c>
      <c r="F80" s="191" t="s">
        <v>313</v>
      </c>
      <c r="G80" s="192" t="s">
        <v>2</v>
      </c>
      <c r="H80" s="192" t="s">
        <v>2</v>
      </c>
      <c r="I80" s="192" t="s">
        <v>2</v>
      </c>
      <c r="J80" s="192" t="s">
        <v>2</v>
      </c>
      <c r="K80" s="192" t="s">
        <v>2</v>
      </c>
      <c r="L80" s="192" t="s">
        <v>2</v>
      </c>
      <c r="M80" s="192" t="s">
        <v>2</v>
      </c>
      <c r="N80" s="130">
        <v>750000</v>
      </c>
      <c r="O80" s="130">
        <v>403949.73070017953</v>
      </c>
      <c r="P80" s="130">
        <v>367594.25493716332</v>
      </c>
      <c r="Q80" s="130">
        <v>162926.39138240574</v>
      </c>
      <c r="R80" s="130">
        <v>47127.468581687608</v>
      </c>
      <c r="S80" s="130">
        <v>700000</v>
      </c>
      <c r="T80" s="130">
        <v>377019.74865350086</v>
      </c>
      <c r="U80" s="130">
        <v>343087.97127468587</v>
      </c>
      <c r="V80" s="130">
        <v>152064.63195691202</v>
      </c>
      <c r="W80" s="130">
        <v>43985.637342908434</v>
      </c>
      <c r="X80" s="487">
        <v>10800</v>
      </c>
      <c r="Y80" s="487"/>
      <c r="Z80" s="487">
        <v>11000</v>
      </c>
      <c r="AA80" s="487"/>
      <c r="AB80" s="487">
        <v>10500</v>
      </c>
      <c r="AC80" s="487"/>
      <c r="AD80" s="211"/>
      <c r="AE80" s="211"/>
      <c r="AF80" s="211"/>
      <c r="AG80" s="211"/>
      <c r="AH80" s="211"/>
      <c r="AJ80" s="195" t="s">
        <v>6</v>
      </c>
      <c r="AK80" s="11"/>
      <c r="AL80" s="195" t="s">
        <v>6</v>
      </c>
      <c r="AM80" s="11" t="s">
        <v>6</v>
      </c>
      <c r="AN80" s="195" t="s">
        <v>6</v>
      </c>
      <c r="AO80" s="11" t="s">
        <v>6</v>
      </c>
      <c r="AP80" s="195"/>
      <c r="AQ80" s="11" t="s">
        <v>6</v>
      </c>
      <c r="AR80" s="195"/>
    </row>
    <row r="81" spans="1:44" s="70" customFormat="1" outlineLevel="1">
      <c r="A81" s="187" t="s">
        <v>49</v>
      </c>
      <c r="B81" s="188" t="s">
        <v>4</v>
      </c>
      <c r="C81" s="189" t="s">
        <v>274</v>
      </c>
      <c r="D81" s="197" t="s">
        <v>573</v>
      </c>
      <c r="E81" s="190" t="s">
        <v>275</v>
      </c>
      <c r="F81" s="191">
        <v>0.80555555555555547</v>
      </c>
      <c r="G81" s="192" t="s">
        <v>2</v>
      </c>
      <c r="H81" s="192"/>
      <c r="I81" s="192"/>
      <c r="J81" s="192"/>
      <c r="K81" s="192"/>
      <c r="L81" s="192"/>
      <c r="M81" s="192"/>
      <c r="N81" s="130">
        <v>800000</v>
      </c>
      <c r="O81" s="130">
        <v>388750</v>
      </c>
      <c r="P81" s="130">
        <v>370000</v>
      </c>
      <c r="Q81" s="130">
        <v>211249.99999999997</v>
      </c>
      <c r="R81" s="130">
        <v>57499.999999999993</v>
      </c>
      <c r="S81" s="130">
        <v>750000</v>
      </c>
      <c r="T81" s="130">
        <v>364453.125</v>
      </c>
      <c r="U81" s="130">
        <v>346875</v>
      </c>
      <c r="V81" s="130">
        <v>198046.87499999997</v>
      </c>
      <c r="W81" s="130">
        <v>53906.249999999993</v>
      </c>
      <c r="X81" s="487">
        <v>6200</v>
      </c>
      <c r="Y81" s="487"/>
      <c r="Z81" s="487">
        <v>6300</v>
      </c>
      <c r="AA81" s="487"/>
      <c r="AB81" s="487"/>
      <c r="AC81" s="487"/>
      <c r="AD81" s="193"/>
      <c r="AE81" s="193"/>
      <c r="AF81" s="193"/>
      <c r="AG81" s="193"/>
      <c r="AH81" s="193"/>
      <c r="AI81" s="194"/>
      <c r="AJ81" s="195"/>
      <c r="AK81" s="11"/>
      <c r="AL81" s="195" t="s">
        <v>29</v>
      </c>
      <c r="AM81" s="11"/>
      <c r="AN81" s="195"/>
      <c r="AO81" s="11"/>
      <c r="AP81" s="195"/>
      <c r="AQ81" s="11"/>
      <c r="AR81" s="195"/>
    </row>
    <row r="82" spans="1:44" s="70" customFormat="1" outlineLevel="1">
      <c r="A82" s="187" t="s">
        <v>49</v>
      </c>
      <c r="B82" s="188" t="s">
        <v>4</v>
      </c>
      <c r="C82" s="189" t="s">
        <v>277</v>
      </c>
      <c r="D82" s="197"/>
      <c r="E82" s="190" t="s">
        <v>278</v>
      </c>
      <c r="F82" s="191">
        <v>0.80902777777777779</v>
      </c>
      <c r="H82" s="192"/>
      <c r="I82" s="192"/>
      <c r="J82" s="192"/>
      <c r="K82" s="192"/>
      <c r="L82" s="192"/>
      <c r="M82" s="192" t="s">
        <v>2</v>
      </c>
      <c r="N82" s="130">
        <v>500000</v>
      </c>
      <c r="O82" s="130">
        <v>277070.06369426748</v>
      </c>
      <c r="P82" s="130">
        <v>191082.8025477707</v>
      </c>
      <c r="Q82" s="130">
        <v>89171.974522292978</v>
      </c>
      <c r="R82" s="130">
        <v>20700.636942675155</v>
      </c>
      <c r="S82" s="130">
        <v>500000</v>
      </c>
      <c r="T82" s="130">
        <v>277070.06369426748</v>
      </c>
      <c r="U82" s="130">
        <v>191082.8025477707</v>
      </c>
      <c r="V82" s="130">
        <v>89171.974522292978</v>
      </c>
      <c r="W82" s="130">
        <v>20700.636942675155</v>
      </c>
      <c r="X82" s="487">
        <v>3200</v>
      </c>
      <c r="Y82" s="487"/>
      <c r="Z82" s="487">
        <v>3500</v>
      </c>
      <c r="AA82" s="487"/>
      <c r="AB82" s="487">
        <v>3300</v>
      </c>
      <c r="AC82" s="487"/>
      <c r="AD82" s="193"/>
      <c r="AE82" s="193"/>
      <c r="AF82" s="193"/>
      <c r="AG82" s="193"/>
      <c r="AH82" s="193"/>
      <c r="AI82" s="194"/>
      <c r="AJ82" s="195"/>
      <c r="AK82" s="11"/>
      <c r="AL82" s="195" t="s">
        <v>29</v>
      </c>
      <c r="AM82" s="11"/>
      <c r="AN82" s="195"/>
      <c r="AO82" s="11"/>
      <c r="AP82" s="195"/>
      <c r="AQ82" s="11"/>
      <c r="AR82" s="195"/>
    </row>
    <row r="83" spans="1:44" s="70" customFormat="1" outlineLevel="1">
      <c r="A83" s="187" t="s">
        <v>49</v>
      </c>
      <c r="B83" s="188" t="s">
        <v>4</v>
      </c>
      <c r="C83" s="189" t="s">
        <v>479</v>
      </c>
      <c r="D83" s="197"/>
      <c r="E83" s="190" t="s">
        <v>176</v>
      </c>
      <c r="F83" s="191">
        <v>0.85069444444444453</v>
      </c>
      <c r="G83" s="192" t="s">
        <v>2</v>
      </c>
      <c r="H83" s="192" t="s">
        <v>2</v>
      </c>
      <c r="I83" s="192" t="s">
        <v>2</v>
      </c>
      <c r="J83" s="192" t="s">
        <v>2</v>
      </c>
      <c r="K83" s="192" t="s">
        <v>2</v>
      </c>
      <c r="L83" s="192" t="s">
        <v>2</v>
      </c>
      <c r="M83" s="192" t="s">
        <v>2</v>
      </c>
      <c r="N83" s="130">
        <v>1150000</v>
      </c>
      <c r="O83" s="130">
        <v>603583.81502890168</v>
      </c>
      <c r="P83" s="130">
        <v>574335.26011560694</v>
      </c>
      <c r="Q83" s="130">
        <v>265895.95375722542</v>
      </c>
      <c r="R83" s="130">
        <v>69132.947976878611</v>
      </c>
      <c r="S83" s="130">
        <v>1100000</v>
      </c>
      <c r="T83" s="130">
        <v>577341.04046242766</v>
      </c>
      <c r="U83" s="130">
        <v>549364.16184971097</v>
      </c>
      <c r="V83" s="130">
        <v>254335.26011560691</v>
      </c>
      <c r="W83" s="130">
        <v>66127.167630057796</v>
      </c>
      <c r="X83" s="487">
        <v>16500</v>
      </c>
      <c r="Y83" s="487"/>
      <c r="Z83" s="487">
        <v>17000</v>
      </c>
      <c r="AA83" s="487"/>
      <c r="AB83" s="487">
        <v>16200</v>
      </c>
      <c r="AC83" s="487"/>
      <c r="AD83" s="193"/>
      <c r="AE83" s="193"/>
      <c r="AF83" s="193"/>
      <c r="AG83" s="193"/>
      <c r="AH83" s="193"/>
      <c r="AI83" s="194"/>
      <c r="AJ83" s="195" t="s">
        <v>6</v>
      </c>
      <c r="AK83" s="11"/>
      <c r="AL83" s="195" t="s">
        <v>6</v>
      </c>
      <c r="AM83" s="11" t="s">
        <v>29</v>
      </c>
      <c r="AN83" s="195" t="s">
        <v>6</v>
      </c>
      <c r="AO83" s="11" t="s">
        <v>6</v>
      </c>
      <c r="AP83" s="195" t="s">
        <v>6</v>
      </c>
      <c r="AQ83" s="11" t="s">
        <v>6</v>
      </c>
      <c r="AR83" s="195" t="s">
        <v>6</v>
      </c>
    </row>
    <row r="84" spans="1:44" s="70" customFormat="1" outlineLevel="1">
      <c r="A84" s="187" t="s">
        <v>49</v>
      </c>
      <c r="B84" s="188" t="s">
        <v>4</v>
      </c>
      <c r="C84" s="189" t="s">
        <v>279</v>
      </c>
      <c r="D84" s="206" t="s">
        <v>577</v>
      </c>
      <c r="E84" s="190" t="s">
        <v>280</v>
      </c>
      <c r="F84" s="191">
        <v>0.90625</v>
      </c>
      <c r="G84" s="192"/>
      <c r="H84" s="192"/>
      <c r="J84" s="192"/>
      <c r="K84" s="192"/>
      <c r="L84" s="192" t="s">
        <v>2</v>
      </c>
      <c r="N84" s="130">
        <v>1100000</v>
      </c>
      <c r="O84" s="130">
        <v>583319.78310543043</v>
      </c>
      <c r="P84" s="130">
        <v>665500</v>
      </c>
      <c r="Q84" s="130">
        <v>343075.54242018849</v>
      </c>
      <c r="R84" s="130">
        <v>93500</v>
      </c>
      <c r="S84" s="130"/>
      <c r="T84" s="130"/>
      <c r="U84" s="130"/>
      <c r="V84" s="130"/>
      <c r="W84" s="130"/>
      <c r="X84" s="487">
        <v>19200</v>
      </c>
      <c r="Y84" s="487"/>
      <c r="Z84" s="487"/>
      <c r="AA84" s="487"/>
      <c r="AB84" s="487"/>
      <c r="AC84" s="487"/>
      <c r="AD84" s="193"/>
      <c r="AE84" s="193"/>
      <c r="AF84" s="193"/>
      <c r="AG84" s="193"/>
      <c r="AH84" s="193"/>
      <c r="AI84" s="194"/>
      <c r="AJ84" s="195"/>
      <c r="AK84" s="11"/>
      <c r="AL84" s="195" t="s">
        <v>6</v>
      </c>
      <c r="AM84" s="11" t="s">
        <v>6</v>
      </c>
      <c r="AN84" s="195" t="s">
        <v>6</v>
      </c>
      <c r="AO84" s="11" t="s">
        <v>6</v>
      </c>
      <c r="AP84" s="195" t="s">
        <v>6</v>
      </c>
      <c r="AQ84" s="11" t="s">
        <v>6</v>
      </c>
      <c r="AR84" s="195" t="s">
        <v>6</v>
      </c>
    </row>
    <row r="85" spans="1:44" s="70" customFormat="1" outlineLevel="1">
      <c r="A85" s="187" t="s">
        <v>49</v>
      </c>
      <c r="B85" s="188" t="s">
        <v>4</v>
      </c>
      <c r="C85" s="189" t="s">
        <v>482</v>
      </c>
      <c r="D85" s="206" t="s">
        <v>589</v>
      </c>
      <c r="E85" s="190" t="s">
        <v>588</v>
      </c>
      <c r="F85" s="191" t="s">
        <v>483</v>
      </c>
      <c r="G85" s="192"/>
      <c r="H85" s="192" t="s">
        <v>2</v>
      </c>
      <c r="K85" s="192"/>
      <c r="L85" s="192"/>
      <c r="N85" s="130">
        <v>1300000</v>
      </c>
      <c r="O85" s="130">
        <v>703040</v>
      </c>
      <c r="P85" s="130">
        <v>773500</v>
      </c>
      <c r="Q85" s="130">
        <v>397280</v>
      </c>
      <c r="R85" s="130">
        <v>97500</v>
      </c>
      <c r="S85" s="130">
        <v>1300000</v>
      </c>
      <c r="T85" s="130">
        <v>703040</v>
      </c>
      <c r="U85" s="130">
        <v>773500</v>
      </c>
      <c r="V85" s="130">
        <v>397280</v>
      </c>
      <c r="W85" s="130">
        <v>97500</v>
      </c>
      <c r="X85" s="487">
        <v>22500</v>
      </c>
      <c r="Y85" s="487"/>
      <c r="Z85" s="487">
        <v>24200</v>
      </c>
      <c r="AA85" s="487"/>
      <c r="AB85" s="487">
        <v>23000</v>
      </c>
      <c r="AC85" s="487"/>
      <c r="AD85" s="193"/>
      <c r="AE85" s="193"/>
      <c r="AF85" s="193"/>
      <c r="AG85" s="193"/>
      <c r="AH85" s="193"/>
      <c r="AI85" s="194"/>
      <c r="AJ85" s="195"/>
      <c r="AK85" s="11" t="s">
        <v>29</v>
      </c>
      <c r="AL85" s="195"/>
      <c r="AM85" s="11"/>
      <c r="AN85" s="195"/>
      <c r="AO85" s="11"/>
      <c r="AP85" s="195"/>
      <c r="AQ85" s="11"/>
      <c r="AR85" s="195"/>
    </row>
    <row r="86" spans="1:44" s="70" customFormat="1" outlineLevel="1">
      <c r="A86" s="187" t="s">
        <v>49</v>
      </c>
      <c r="B86" s="188" t="s">
        <v>4</v>
      </c>
      <c r="C86" s="189" t="s">
        <v>484</v>
      </c>
      <c r="D86" s="206" t="s">
        <v>590</v>
      </c>
      <c r="E86" s="190" t="s">
        <v>31</v>
      </c>
      <c r="F86" s="191">
        <v>0.97916666666666663</v>
      </c>
      <c r="G86" s="192"/>
      <c r="H86" s="192" t="s">
        <v>2</v>
      </c>
      <c r="K86" s="192"/>
      <c r="L86" s="192"/>
      <c r="N86" s="130"/>
      <c r="O86" s="130"/>
      <c r="P86" s="130"/>
      <c r="Q86" s="130"/>
      <c r="R86" s="130"/>
      <c r="S86" s="130">
        <v>1000000</v>
      </c>
      <c r="T86" s="130">
        <v>540800</v>
      </c>
      <c r="U86" s="130">
        <v>595000</v>
      </c>
      <c r="V86" s="130">
        <v>305599.99999999994</v>
      </c>
      <c r="W86" s="130">
        <v>75000</v>
      </c>
      <c r="X86" s="487"/>
      <c r="Y86" s="487"/>
      <c r="Z86" s="487">
        <v>18500</v>
      </c>
      <c r="AA86" s="487"/>
      <c r="AB86" s="487">
        <v>17600</v>
      </c>
      <c r="AC86" s="487"/>
      <c r="AD86" s="193"/>
      <c r="AE86" s="193"/>
      <c r="AF86" s="193"/>
      <c r="AG86" s="193"/>
      <c r="AH86" s="193"/>
      <c r="AI86" s="194"/>
      <c r="AJ86" s="195"/>
      <c r="AK86" s="11" t="s">
        <v>29</v>
      </c>
      <c r="AL86" s="195"/>
      <c r="AM86" s="11"/>
      <c r="AN86" s="195"/>
      <c r="AO86" s="11"/>
      <c r="AP86" s="195"/>
      <c r="AQ86" s="11"/>
      <c r="AR86" s="195"/>
    </row>
    <row r="87" spans="1:44" s="70" customFormat="1" outlineLevel="1">
      <c r="A87" s="187" t="s">
        <v>49</v>
      </c>
      <c r="B87" s="188" t="s">
        <v>4</v>
      </c>
      <c r="C87" s="189" t="s">
        <v>494</v>
      </c>
      <c r="D87" s="206"/>
      <c r="E87" s="190" t="s">
        <v>176</v>
      </c>
      <c r="F87" s="191" t="s">
        <v>495</v>
      </c>
      <c r="G87" s="192" t="s">
        <v>2</v>
      </c>
      <c r="H87" s="192" t="s">
        <v>2</v>
      </c>
      <c r="I87" s="192"/>
      <c r="K87" s="192"/>
      <c r="L87" s="192" t="s">
        <v>2</v>
      </c>
      <c r="M87" s="192" t="s">
        <v>2</v>
      </c>
      <c r="N87" s="130">
        <v>950000</v>
      </c>
      <c r="O87" s="130">
        <v>485450</v>
      </c>
      <c r="P87" s="130">
        <v>560500</v>
      </c>
      <c r="Q87" s="130">
        <v>308750</v>
      </c>
      <c r="R87" s="130">
        <v>66500</v>
      </c>
      <c r="S87" s="130">
        <v>950000</v>
      </c>
      <c r="T87" s="130">
        <v>485450</v>
      </c>
      <c r="U87" s="130">
        <v>560500</v>
      </c>
      <c r="V87" s="130">
        <v>308750</v>
      </c>
      <c r="W87" s="130">
        <v>66500</v>
      </c>
      <c r="X87" s="487">
        <v>16200</v>
      </c>
      <c r="Y87" s="487"/>
      <c r="Z87" s="487">
        <v>17500</v>
      </c>
      <c r="AA87" s="487"/>
      <c r="AB87" s="487">
        <v>16600</v>
      </c>
      <c r="AC87" s="487"/>
      <c r="AD87" s="193"/>
      <c r="AE87" s="193"/>
      <c r="AF87" s="193"/>
      <c r="AG87" s="193"/>
      <c r="AH87" s="193"/>
      <c r="AI87" s="194"/>
      <c r="AJ87" s="195"/>
      <c r="AK87" s="11"/>
      <c r="AL87" s="195" t="s">
        <v>6</v>
      </c>
      <c r="AM87" s="11" t="s">
        <v>6</v>
      </c>
      <c r="AN87" s="195" t="s">
        <v>6</v>
      </c>
      <c r="AO87" s="11" t="s">
        <v>6</v>
      </c>
      <c r="AP87" s="195" t="s">
        <v>6</v>
      </c>
      <c r="AQ87" s="11" t="s">
        <v>6</v>
      </c>
      <c r="AR87" s="195" t="s">
        <v>6</v>
      </c>
    </row>
    <row r="88" spans="1:44" s="70" customFormat="1" ht="17.25" customHeight="1" outlineLevel="1">
      <c r="A88" s="187" t="s">
        <v>49</v>
      </c>
      <c r="B88" s="188" t="s">
        <v>4</v>
      </c>
      <c r="C88" s="189" t="s">
        <v>9</v>
      </c>
      <c r="D88" s="206" t="s">
        <v>587</v>
      </c>
      <c r="E88" s="190" t="s">
        <v>176</v>
      </c>
      <c r="F88" s="191">
        <v>0.96527777777777779</v>
      </c>
      <c r="G88" s="192"/>
      <c r="H88" s="192"/>
      <c r="I88" s="192"/>
      <c r="J88" s="192"/>
      <c r="K88" s="192"/>
      <c r="M88" s="192" t="s">
        <v>2</v>
      </c>
      <c r="N88" s="130">
        <v>650000</v>
      </c>
      <c r="O88" s="130">
        <v>339430</v>
      </c>
      <c r="P88" s="130">
        <v>383500</v>
      </c>
      <c r="Q88" s="130">
        <v>214500</v>
      </c>
      <c r="R88" s="130">
        <v>45500.000000000007</v>
      </c>
      <c r="S88" s="130">
        <v>650000</v>
      </c>
      <c r="T88" s="130">
        <v>339430</v>
      </c>
      <c r="U88" s="130">
        <v>383500</v>
      </c>
      <c r="V88" s="130">
        <v>214500</v>
      </c>
      <c r="W88" s="130">
        <v>45500.000000000007</v>
      </c>
      <c r="X88" s="487">
        <v>11100</v>
      </c>
      <c r="Y88" s="487"/>
      <c r="Z88" s="487">
        <v>12000</v>
      </c>
      <c r="AA88" s="487"/>
      <c r="AB88" s="487">
        <v>11400</v>
      </c>
      <c r="AC88" s="487"/>
      <c r="AD88" s="193"/>
      <c r="AE88" s="193"/>
      <c r="AF88" s="193"/>
      <c r="AG88" s="193"/>
      <c r="AH88" s="193"/>
      <c r="AI88" s="194"/>
      <c r="AJ88" s="195" t="s">
        <v>6</v>
      </c>
      <c r="AK88" s="11"/>
      <c r="AL88" s="195" t="s">
        <v>6</v>
      </c>
      <c r="AM88" s="11" t="s">
        <v>6</v>
      </c>
      <c r="AN88" s="195" t="s">
        <v>6</v>
      </c>
      <c r="AO88" s="11" t="s">
        <v>6</v>
      </c>
      <c r="AP88" s="195" t="s">
        <v>6</v>
      </c>
      <c r="AQ88" s="11" t="s">
        <v>6</v>
      </c>
      <c r="AR88" s="195" t="s">
        <v>6</v>
      </c>
    </row>
    <row r="89" spans="1:44" s="70" customFormat="1" outlineLevel="1">
      <c r="A89" s="187" t="s">
        <v>49</v>
      </c>
      <c r="B89" s="188" t="s">
        <v>4</v>
      </c>
      <c r="C89" s="189" t="s">
        <v>480</v>
      </c>
      <c r="D89" s="206"/>
      <c r="E89" s="190" t="s">
        <v>586</v>
      </c>
      <c r="F89" s="191" t="s">
        <v>309</v>
      </c>
      <c r="G89" s="192" t="s">
        <v>2</v>
      </c>
      <c r="H89" s="192" t="s">
        <v>2</v>
      </c>
      <c r="I89" s="192" t="s">
        <v>2</v>
      </c>
      <c r="J89" s="192" t="s">
        <v>2</v>
      </c>
      <c r="K89" s="192" t="s">
        <v>2</v>
      </c>
      <c r="L89" s="192" t="s">
        <v>2</v>
      </c>
      <c r="M89" s="192" t="s">
        <v>2</v>
      </c>
      <c r="N89" s="130">
        <v>1100000</v>
      </c>
      <c r="O89" s="130">
        <v>551469.27871772042</v>
      </c>
      <c r="P89" s="130">
        <v>698397.15048975963</v>
      </c>
      <c r="Q89" s="130">
        <v>380053.42831700802</v>
      </c>
      <c r="R89" s="130">
        <v>109706.14425645593</v>
      </c>
      <c r="S89" s="130">
        <v>1050000</v>
      </c>
      <c r="T89" s="130">
        <v>536133.76835236535</v>
      </c>
      <c r="U89" s="130">
        <v>644902.12071778136</v>
      </c>
      <c r="V89" s="130">
        <v>351141.92495921697</v>
      </c>
      <c r="W89" s="130">
        <v>111337.68352365415</v>
      </c>
      <c r="X89" s="487">
        <v>19500</v>
      </c>
      <c r="Y89" s="487"/>
      <c r="Z89" s="487">
        <v>19500</v>
      </c>
      <c r="AA89" s="487"/>
      <c r="AB89" s="487">
        <v>18500</v>
      </c>
      <c r="AC89" s="487"/>
      <c r="AD89" s="193"/>
      <c r="AE89" s="193"/>
      <c r="AF89" s="193"/>
      <c r="AG89" s="193"/>
      <c r="AH89" s="193"/>
      <c r="AI89" s="194"/>
      <c r="AJ89" s="195"/>
      <c r="AK89" s="11"/>
      <c r="AL89" s="195"/>
      <c r="AM89" s="11"/>
      <c r="AN89" s="195" t="s">
        <v>29</v>
      </c>
      <c r="AO89" s="11"/>
      <c r="AP89" s="195"/>
      <c r="AQ89" s="11"/>
      <c r="AR89" s="195"/>
    </row>
    <row r="90" spans="1:44" s="70" customFormat="1" outlineLevel="1">
      <c r="A90" s="187" t="s">
        <v>49</v>
      </c>
      <c r="B90" s="188" t="s">
        <v>4</v>
      </c>
      <c r="C90" s="189" t="s">
        <v>485</v>
      </c>
      <c r="D90" s="206" t="s">
        <v>582</v>
      </c>
      <c r="E90" s="190" t="s">
        <v>33</v>
      </c>
      <c r="F90" s="191" t="s">
        <v>486</v>
      </c>
      <c r="G90" s="192"/>
      <c r="H90" s="192" t="s">
        <v>2</v>
      </c>
      <c r="I90" s="192" t="s">
        <v>2</v>
      </c>
      <c r="J90" s="192" t="s">
        <v>2</v>
      </c>
      <c r="K90" s="192" t="s">
        <v>2</v>
      </c>
      <c r="L90" s="192"/>
      <c r="M90" s="192"/>
      <c r="N90" s="130">
        <v>1000000</v>
      </c>
      <c r="O90" s="130">
        <v>524283.93524283933</v>
      </c>
      <c r="P90" s="130">
        <v>630000</v>
      </c>
      <c r="Q90" s="130">
        <v>340000</v>
      </c>
      <c r="R90" s="130">
        <v>95000</v>
      </c>
      <c r="S90" s="130">
        <v>1000000</v>
      </c>
      <c r="T90" s="130">
        <v>524283.93524283933</v>
      </c>
      <c r="U90" s="130">
        <v>630000</v>
      </c>
      <c r="V90" s="130">
        <v>340000</v>
      </c>
      <c r="W90" s="130">
        <v>95000</v>
      </c>
      <c r="X90" s="487">
        <v>18200</v>
      </c>
      <c r="Y90" s="487"/>
      <c r="Z90" s="487">
        <v>19600</v>
      </c>
      <c r="AA90" s="487"/>
      <c r="AB90" s="487">
        <v>18600</v>
      </c>
      <c r="AC90" s="487"/>
      <c r="AD90" s="193"/>
      <c r="AE90" s="193"/>
      <c r="AF90" s="193"/>
      <c r="AG90" s="193"/>
      <c r="AH90" s="193"/>
      <c r="AI90" s="194"/>
      <c r="AJ90" s="195"/>
      <c r="AK90" s="11"/>
      <c r="AL90" s="195"/>
      <c r="AM90" s="11"/>
      <c r="AN90" s="195"/>
      <c r="AO90" s="11"/>
      <c r="AP90" s="195"/>
      <c r="AQ90" s="11"/>
      <c r="AR90" s="195"/>
    </row>
    <row r="91" spans="1:44" s="70" customFormat="1" outlineLevel="1">
      <c r="A91" s="187" t="s">
        <v>49</v>
      </c>
      <c r="B91" s="188" t="s">
        <v>4</v>
      </c>
      <c r="C91" s="189" t="s">
        <v>599</v>
      </c>
      <c r="D91" s="206"/>
      <c r="E91" s="190" t="s">
        <v>35</v>
      </c>
      <c r="F91" s="191" t="s">
        <v>496</v>
      </c>
      <c r="G91" s="192"/>
      <c r="H91" s="192" t="s">
        <v>2</v>
      </c>
      <c r="I91" s="192" t="s">
        <v>2</v>
      </c>
      <c r="J91" s="192" t="s">
        <v>2</v>
      </c>
      <c r="K91" s="192" t="s">
        <v>2</v>
      </c>
      <c r="L91" s="192" t="s">
        <v>2</v>
      </c>
      <c r="M91" s="192"/>
      <c r="N91" s="130">
        <v>750000</v>
      </c>
      <c r="O91" s="130">
        <v>373674.91166077735</v>
      </c>
      <c r="P91" s="130">
        <v>498233.21554770315</v>
      </c>
      <c r="Q91" s="130">
        <v>267667.84452296823</v>
      </c>
      <c r="R91" s="130">
        <v>82155.477031802118</v>
      </c>
      <c r="S91" s="130">
        <v>750000</v>
      </c>
      <c r="T91" s="130">
        <v>373674.91166077735</v>
      </c>
      <c r="U91" s="130">
        <v>498233.21554770315</v>
      </c>
      <c r="V91" s="130">
        <v>267667.84452296823</v>
      </c>
      <c r="W91" s="130">
        <v>82155.477031802118</v>
      </c>
      <c r="X91" s="487">
        <v>14300</v>
      </c>
      <c r="Y91" s="487"/>
      <c r="Z91" s="487">
        <v>15600</v>
      </c>
      <c r="AA91" s="487"/>
      <c r="AB91" s="487">
        <v>14800</v>
      </c>
      <c r="AC91" s="487"/>
      <c r="AD91" s="193"/>
      <c r="AE91" s="193"/>
      <c r="AF91" s="193"/>
      <c r="AG91" s="193"/>
      <c r="AH91" s="193"/>
      <c r="AI91" s="194"/>
      <c r="AJ91" s="195" t="s">
        <v>6</v>
      </c>
      <c r="AK91" s="11"/>
      <c r="AL91" s="195" t="s">
        <v>6</v>
      </c>
      <c r="AM91" s="11" t="s">
        <v>6</v>
      </c>
      <c r="AN91" s="195" t="s">
        <v>6</v>
      </c>
      <c r="AO91" s="11" t="s">
        <v>6</v>
      </c>
      <c r="AP91" s="195" t="s">
        <v>6</v>
      </c>
      <c r="AQ91" s="11" t="s">
        <v>6</v>
      </c>
      <c r="AR91" s="195" t="s">
        <v>6</v>
      </c>
    </row>
    <row r="92" spans="1:44" s="70" customFormat="1" outlineLevel="1">
      <c r="A92" s="187" t="s">
        <v>49</v>
      </c>
      <c r="B92" s="188" t="s">
        <v>4</v>
      </c>
      <c r="C92" s="189" t="s">
        <v>481</v>
      </c>
      <c r="D92" s="206" t="s">
        <v>584</v>
      </c>
      <c r="E92" s="190" t="s">
        <v>586</v>
      </c>
      <c r="F92" s="191" t="s">
        <v>309</v>
      </c>
      <c r="G92" s="192"/>
      <c r="H92" s="192"/>
      <c r="I92" s="192" t="s">
        <v>2</v>
      </c>
      <c r="J92" s="192" t="s">
        <v>2</v>
      </c>
      <c r="K92" s="192" t="s">
        <v>2</v>
      </c>
      <c r="L92" s="192" t="s">
        <v>2</v>
      </c>
      <c r="M92" s="192" t="s">
        <v>2</v>
      </c>
      <c r="N92" s="130">
        <v>700000</v>
      </c>
      <c r="O92" s="130">
        <v>356306.30630630633</v>
      </c>
      <c r="P92" s="130">
        <v>410960.96096096095</v>
      </c>
      <c r="Q92" s="130">
        <v>216516.51651651654</v>
      </c>
      <c r="R92" s="130">
        <v>49399.399399399408</v>
      </c>
      <c r="S92" s="130"/>
      <c r="T92" s="130"/>
      <c r="U92" s="130"/>
      <c r="V92" s="130"/>
      <c r="W92" s="130"/>
      <c r="X92" s="487">
        <v>10700</v>
      </c>
      <c r="Y92" s="487"/>
      <c r="Z92" s="487"/>
      <c r="AA92" s="487"/>
      <c r="AB92" s="487"/>
      <c r="AC92" s="487"/>
      <c r="AD92" s="193"/>
      <c r="AE92" s="193"/>
      <c r="AF92" s="193"/>
      <c r="AG92" s="193"/>
      <c r="AH92" s="193"/>
      <c r="AI92" s="194"/>
      <c r="AJ92" s="195"/>
      <c r="AK92" s="11"/>
      <c r="AL92" s="195"/>
      <c r="AM92" s="11"/>
      <c r="AN92" s="195" t="s">
        <v>29</v>
      </c>
      <c r="AO92" s="11"/>
      <c r="AP92" s="195"/>
      <c r="AQ92" s="11"/>
      <c r="AR92" s="195"/>
    </row>
    <row r="93" spans="1:44" s="70" customFormat="1" outlineLevel="1">
      <c r="A93" s="187" t="s">
        <v>49</v>
      </c>
      <c r="B93" s="188" t="s">
        <v>4</v>
      </c>
      <c r="C93" s="189" t="s">
        <v>487</v>
      </c>
      <c r="D93" s="206" t="s">
        <v>584</v>
      </c>
      <c r="E93" s="190" t="s">
        <v>583</v>
      </c>
      <c r="F93" s="191" t="s">
        <v>486</v>
      </c>
      <c r="G93" s="192"/>
      <c r="H93" s="192"/>
      <c r="I93" s="192" t="s">
        <v>2</v>
      </c>
      <c r="J93" s="192" t="s">
        <v>2</v>
      </c>
      <c r="K93" s="192" t="s">
        <v>2</v>
      </c>
      <c r="L93" s="192" t="s">
        <v>2</v>
      </c>
      <c r="M93" s="192" t="s">
        <v>2</v>
      </c>
      <c r="N93" s="130">
        <v>700000</v>
      </c>
      <c r="O93" s="130">
        <v>335182.48175182479</v>
      </c>
      <c r="P93" s="130">
        <v>455000</v>
      </c>
      <c r="Q93" s="130">
        <v>272846.71532846714</v>
      </c>
      <c r="R93" s="130">
        <v>78686.131386861307</v>
      </c>
      <c r="S93" s="130"/>
      <c r="T93" s="130"/>
      <c r="U93" s="130"/>
      <c r="V93" s="130"/>
      <c r="W93" s="130"/>
      <c r="X93" s="487">
        <v>11800</v>
      </c>
      <c r="Y93" s="487"/>
      <c r="Z93" s="487"/>
      <c r="AA93" s="487"/>
      <c r="AB93" s="487"/>
      <c r="AC93" s="487"/>
      <c r="AD93" s="193"/>
      <c r="AE93" s="193"/>
      <c r="AF93" s="193"/>
      <c r="AG93" s="193"/>
      <c r="AH93" s="193"/>
      <c r="AI93" s="194"/>
      <c r="AJ93" s="195"/>
      <c r="AK93" s="11"/>
      <c r="AL93" s="195"/>
      <c r="AM93" s="11"/>
      <c r="AN93" s="195"/>
      <c r="AO93" s="11"/>
      <c r="AP93" s="195"/>
      <c r="AQ93" s="11"/>
      <c r="AR93" s="195"/>
    </row>
    <row r="94" spans="1:44" s="70" customFormat="1" outlineLevel="1">
      <c r="A94" s="187" t="s">
        <v>49</v>
      </c>
      <c r="B94" s="188" t="s">
        <v>4</v>
      </c>
      <c r="C94" s="189" t="s">
        <v>488</v>
      </c>
      <c r="D94" s="206" t="s">
        <v>585</v>
      </c>
      <c r="E94" s="190" t="s">
        <v>176</v>
      </c>
      <c r="F94" s="191">
        <v>0.96527777777777779</v>
      </c>
      <c r="G94" s="192"/>
      <c r="H94" s="192"/>
      <c r="I94" s="192"/>
      <c r="J94" s="192"/>
      <c r="L94" s="192"/>
      <c r="M94" s="192" t="s">
        <v>2</v>
      </c>
      <c r="N94" s="130">
        <v>550000</v>
      </c>
      <c r="O94" s="130">
        <v>263357.66423357668</v>
      </c>
      <c r="P94" s="130">
        <v>357500</v>
      </c>
      <c r="Q94" s="130">
        <v>214379.56204379562</v>
      </c>
      <c r="R94" s="130">
        <v>61824.817518248172</v>
      </c>
      <c r="S94" s="130"/>
      <c r="T94" s="130"/>
      <c r="U94" s="130"/>
      <c r="V94" s="130"/>
      <c r="W94" s="130"/>
      <c r="X94" s="487">
        <v>9300</v>
      </c>
      <c r="Y94" s="487"/>
      <c r="Z94" s="487"/>
      <c r="AA94" s="487"/>
      <c r="AB94" s="487"/>
      <c r="AC94" s="487"/>
      <c r="AD94" s="193"/>
      <c r="AE94" s="193"/>
      <c r="AF94" s="193"/>
      <c r="AG94" s="193"/>
      <c r="AH94" s="193"/>
      <c r="AI94" s="194"/>
      <c r="AJ94" s="195"/>
      <c r="AK94" s="11"/>
      <c r="AL94" s="195"/>
      <c r="AM94" s="11"/>
      <c r="AN94" s="195"/>
      <c r="AO94" s="11"/>
      <c r="AP94" s="195"/>
      <c r="AQ94" s="11"/>
      <c r="AR94" s="195"/>
    </row>
    <row r="95" spans="1:44" s="70" customFormat="1" outlineLevel="1">
      <c r="A95" s="187" t="s">
        <v>49</v>
      </c>
      <c r="B95" s="188" t="s">
        <v>4</v>
      </c>
      <c r="C95" s="189" t="s">
        <v>489</v>
      </c>
      <c r="D95" s="206" t="s">
        <v>592</v>
      </c>
      <c r="E95" s="190" t="s">
        <v>591</v>
      </c>
      <c r="F95" s="191" t="s">
        <v>490</v>
      </c>
      <c r="G95" s="192"/>
      <c r="H95" s="192"/>
      <c r="I95" s="192" t="s">
        <v>2</v>
      </c>
      <c r="K95" s="192"/>
      <c r="L95" s="192"/>
      <c r="M95" s="192"/>
      <c r="N95" s="130">
        <v>1650000</v>
      </c>
      <c r="O95" s="130">
        <v>883216.78321678319</v>
      </c>
      <c r="P95" s="130">
        <v>1090909.0909090911</v>
      </c>
      <c r="Q95" s="130">
        <v>611538.4615384615</v>
      </c>
      <c r="R95" s="130">
        <v>239160.83916083915</v>
      </c>
      <c r="S95" s="130">
        <v>1450000</v>
      </c>
      <c r="T95" s="130">
        <v>776160.20343293063</v>
      </c>
      <c r="U95" s="130">
        <v>958677.68595041323</v>
      </c>
      <c r="V95" s="130">
        <v>537412.58741258737</v>
      </c>
      <c r="W95" s="130">
        <v>210171.6465352829</v>
      </c>
      <c r="X95" s="487">
        <v>31400</v>
      </c>
      <c r="Y95" s="487"/>
      <c r="Z95" s="487">
        <v>31400</v>
      </c>
      <c r="AA95" s="487"/>
      <c r="AB95" s="487">
        <v>29800</v>
      </c>
      <c r="AC95" s="487"/>
      <c r="AD95" s="193"/>
      <c r="AE95" s="193"/>
      <c r="AF95" s="193"/>
      <c r="AG95" s="193"/>
      <c r="AH95" s="193"/>
      <c r="AI95" s="194"/>
      <c r="AJ95" s="195"/>
      <c r="AK95" s="11" t="s">
        <v>29</v>
      </c>
      <c r="AL95" s="195" t="s">
        <v>6</v>
      </c>
      <c r="AM95" s="11" t="s">
        <v>6</v>
      </c>
      <c r="AN95" s="195" t="s">
        <v>6</v>
      </c>
      <c r="AO95" s="11" t="s">
        <v>6</v>
      </c>
      <c r="AP95" s="195" t="s">
        <v>6</v>
      </c>
      <c r="AQ95" s="11" t="s">
        <v>6</v>
      </c>
      <c r="AR95" s="195" t="s">
        <v>6</v>
      </c>
    </row>
    <row r="96" spans="1:44" s="70" customFormat="1" outlineLevel="1">
      <c r="A96" s="187" t="s">
        <v>49</v>
      </c>
      <c r="B96" s="188" t="s">
        <v>4</v>
      </c>
      <c r="C96" s="189" t="s">
        <v>491</v>
      </c>
      <c r="D96" s="206" t="s">
        <v>592</v>
      </c>
      <c r="E96" s="190" t="s">
        <v>591</v>
      </c>
      <c r="F96" s="191">
        <v>0.97916666666666663</v>
      </c>
      <c r="G96" s="192"/>
      <c r="H96" s="192"/>
      <c r="I96" s="192" t="s">
        <v>2</v>
      </c>
      <c r="K96" s="192"/>
      <c r="L96" s="192"/>
      <c r="M96" s="192"/>
      <c r="N96" s="130">
        <v>1450000</v>
      </c>
      <c r="O96" s="130">
        <v>773731.13854595344</v>
      </c>
      <c r="P96" s="130">
        <v>963683.12757201644</v>
      </c>
      <c r="Q96" s="130">
        <v>536042.52400548698</v>
      </c>
      <c r="R96" s="130">
        <v>198902.60631001374</v>
      </c>
      <c r="S96" s="130">
        <v>1250000</v>
      </c>
      <c r="T96" s="130">
        <v>667009.60219478747</v>
      </c>
      <c r="U96" s="130">
        <v>830761.31687242794</v>
      </c>
      <c r="V96" s="130">
        <v>462105.62414266117</v>
      </c>
      <c r="W96" s="130">
        <v>171467.76406035668</v>
      </c>
      <c r="X96" s="487">
        <v>27800</v>
      </c>
      <c r="Y96" s="487"/>
      <c r="Z96" s="487">
        <v>27800</v>
      </c>
      <c r="AA96" s="487"/>
      <c r="AB96" s="487">
        <v>26400</v>
      </c>
      <c r="AC96" s="487"/>
      <c r="AD96" s="193"/>
      <c r="AE96" s="193"/>
      <c r="AF96" s="193"/>
      <c r="AG96" s="193"/>
      <c r="AH96" s="193"/>
      <c r="AI96" s="194"/>
      <c r="AJ96" s="195"/>
      <c r="AK96" s="11" t="s">
        <v>29</v>
      </c>
      <c r="AL96" s="195" t="s">
        <v>6</v>
      </c>
      <c r="AM96" s="11" t="s">
        <v>6</v>
      </c>
      <c r="AN96" s="195" t="s">
        <v>6</v>
      </c>
      <c r="AO96" s="11" t="s">
        <v>6</v>
      </c>
      <c r="AP96" s="195" t="s">
        <v>6</v>
      </c>
      <c r="AQ96" s="11" t="s">
        <v>6</v>
      </c>
      <c r="AR96" s="195" t="s">
        <v>6</v>
      </c>
    </row>
    <row r="97" spans="1:45" s="70" customFormat="1" outlineLevel="1">
      <c r="A97" s="187" t="s">
        <v>49</v>
      </c>
      <c r="B97" s="188" t="s">
        <v>4</v>
      </c>
      <c r="C97" s="189" t="s">
        <v>492</v>
      </c>
      <c r="D97" s="206" t="s">
        <v>593</v>
      </c>
      <c r="E97" s="190" t="s">
        <v>176</v>
      </c>
      <c r="F97" s="191" t="s">
        <v>493</v>
      </c>
      <c r="G97" s="192"/>
      <c r="H97" s="192"/>
      <c r="I97" s="192"/>
      <c r="J97" s="192" t="s">
        <v>2</v>
      </c>
      <c r="K97" s="192"/>
      <c r="L97" s="192"/>
      <c r="M97" s="192"/>
      <c r="N97" s="130"/>
      <c r="O97" s="130"/>
      <c r="P97" s="130"/>
      <c r="Q97" s="130"/>
      <c r="R97" s="130"/>
      <c r="S97" s="130">
        <v>1250000</v>
      </c>
      <c r="T97" s="130">
        <v>660000</v>
      </c>
      <c r="U97" s="130">
        <v>787500</v>
      </c>
      <c r="V97" s="130">
        <v>390875</v>
      </c>
      <c r="W97" s="130">
        <v>137500</v>
      </c>
      <c r="X97" s="487"/>
      <c r="Y97" s="487"/>
      <c r="Z97" s="487">
        <v>24500</v>
      </c>
      <c r="AA97" s="487"/>
      <c r="AB97" s="487">
        <v>23300</v>
      </c>
      <c r="AC97" s="487"/>
      <c r="AD97" s="193"/>
      <c r="AE97" s="193"/>
      <c r="AF97" s="193"/>
      <c r="AG97" s="193"/>
      <c r="AH97" s="193"/>
      <c r="AI97" s="194"/>
      <c r="AJ97" s="195"/>
      <c r="AK97" s="11"/>
      <c r="AL97" s="195" t="s">
        <v>6</v>
      </c>
      <c r="AM97" s="11" t="s">
        <v>6</v>
      </c>
      <c r="AN97" s="195" t="s">
        <v>6</v>
      </c>
      <c r="AO97" s="11" t="s">
        <v>6</v>
      </c>
      <c r="AP97" s="195" t="s">
        <v>6</v>
      </c>
      <c r="AQ97" s="11" t="s">
        <v>6</v>
      </c>
      <c r="AR97" s="195" t="s">
        <v>6</v>
      </c>
    </row>
    <row r="98" spans="1:45" s="70" customFormat="1" outlineLevel="1">
      <c r="A98" s="187" t="s">
        <v>49</v>
      </c>
      <c r="B98" s="188" t="s">
        <v>4</v>
      </c>
      <c r="C98" s="189" t="s">
        <v>500</v>
      </c>
      <c r="D98" s="206"/>
      <c r="E98" s="190" t="s">
        <v>276</v>
      </c>
      <c r="F98" s="191" t="s">
        <v>310</v>
      </c>
      <c r="G98" s="192" t="s">
        <v>2</v>
      </c>
      <c r="H98" s="202"/>
      <c r="I98" s="202"/>
      <c r="J98" s="202"/>
      <c r="K98" s="202"/>
      <c r="L98" s="202"/>
      <c r="M98" s="192"/>
      <c r="N98" s="130">
        <v>750000</v>
      </c>
      <c r="O98" s="130">
        <v>358078.60262008733</v>
      </c>
      <c r="P98" s="130">
        <v>432314.41048034932</v>
      </c>
      <c r="Q98" s="130">
        <v>246724.89082969434</v>
      </c>
      <c r="R98" s="130">
        <v>50218.340611353713</v>
      </c>
      <c r="S98" s="130">
        <v>750000</v>
      </c>
      <c r="T98" s="130">
        <v>358078.60262008733</v>
      </c>
      <c r="U98" s="130">
        <v>432314.41048034932</v>
      </c>
      <c r="V98" s="130">
        <v>246724.89082969434</v>
      </c>
      <c r="W98" s="130">
        <v>50218.340611353713</v>
      </c>
      <c r="X98" s="487">
        <v>9500</v>
      </c>
      <c r="Y98" s="487"/>
      <c r="Z98" s="487">
        <v>10000</v>
      </c>
      <c r="AA98" s="487"/>
      <c r="AB98" s="487">
        <v>9500</v>
      </c>
      <c r="AC98" s="487"/>
      <c r="AD98" s="193"/>
      <c r="AE98" s="193"/>
      <c r="AF98" s="193"/>
      <c r="AG98" s="193"/>
      <c r="AH98" s="193"/>
      <c r="AI98" s="194"/>
      <c r="AJ98" s="195" t="s">
        <v>6</v>
      </c>
      <c r="AK98" s="11" t="s">
        <v>6</v>
      </c>
      <c r="AL98" s="195" t="s">
        <v>29</v>
      </c>
      <c r="AM98" s="11" t="s">
        <v>6</v>
      </c>
      <c r="AN98" s="195" t="s">
        <v>6</v>
      </c>
      <c r="AO98" s="11" t="s">
        <v>6</v>
      </c>
      <c r="AP98" s="195" t="s">
        <v>6</v>
      </c>
      <c r="AQ98" s="11" t="s">
        <v>6</v>
      </c>
      <c r="AR98" s="195" t="s">
        <v>6</v>
      </c>
    </row>
    <row r="99" spans="1:45" s="70" customFormat="1" outlineLevel="1">
      <c r="A99" s="187" t="s">
        <v>49</v>
      </c>
      <c r="B99" s="188" t="s">
        <v>4</v>
      </c>
      <c r="C99" s="189" t="s">
        <v>501</v>
      </c>
      <c r="D99" s="206"/>
      <c r="E99" s="190" t="s">
        <v>276</v>
      </c>
      <c r="F99" s="191">
        <v>1.0034722222222221</v>
      </c>
      <c r="G99" s="192" t="s">
        <v>2</v>
      </c>
      <c r="H99" s="202"/>
      <c r="I99" s="202"/>
      <c r="J99" s="202"/>
      <c r="K99" s="202"/>
      <c r="L99" s="202"/>
      <c r="M99" s="192"/>
      <c r="N99" s="130">
        <v>650000</v>
      </c>
      <c r="O99" s="130">
        <v>310334.78893740906</v>
      </c>
      <c r="P99" s="130">
        <v>374672.48908296943</v>
      </c>
      <c r="Q99" s="130">
        <v>213828.23871906841</v>
      </c>
      <c r="R99" s="130">
        <v>43522.561863173214</v>
      </c>
      <c r="S99" s="130">
        <v>650000</v>
      </c>
      <c r="T99" s="130">
        <v>310334.78893740906</v>
      </c>
      <c r="U99" s="130">
        <v>374672.48908296943</v>
      </c>
      <c r="V99" s="130">
        <v>213828.23871906841</v>
      </c>
      <c r="W99" s="130">
        <v>43522.561863173214</v>
      </c>
      <c r="X99" s="487">
        <v>8200</v>
      </c>
      <c r="Y99" s="487"/>
      <c r="Z99" s="487">
        <v>8600</v>
      </c>
      <c r="AA99" s="487"/>
      <c r="AB99" s="487">
        <v>8200</v>
      </c>
      <c r="AC99" s="487"/>
      <c r="AD99" s="193"/>
      <c r="AE99" s="193"/>
      <c r="AF99" s="193"/>
      <c r="AG99" s="193"/>
      <c r="AH99" s="193"/>
      <c r="AI99" s="194"/>
      <c r="AJ99" s="195" t="s">
        <v>6</v>
      </c>
      <c r="AK99" s="11" t="s">
        <v>6</v>
      </c>
      <c r="AL99" s="195" t="s">
        <v>29</v>
      </c>
      <c r="AM99" s="11" t="s">
        <v>6</v>
      </c>
      <c r="AN99" s="195" t="s">
        <v>6</v>
      </c>
      <c r="AO99" s="11" t="s">
        <v>6</v>
      </c>
      <c r="AP99" s="195" t="s">
        <v>6</v>
      </c>
      <c r="AQ99" s="11" t="s">
        <v>6</v>
      </c>
      <c r="AR99" s="195" t="s">
        <v>6</v>
      </c>
    </row>
    <row r="100" spans="1:45" s="70" customFormat="1" outlineLevel="1">
      <c r="A100" s="187" t="s">
        <v>49</v>
      </c>
      <c r="B100" s="188" t="s">
        <v>4</v>
      </c>
      <c r="C100" s="189" t="s">
        <v>502</v>
      </c>
      <c r="D100" s="206" t="s">
        <v>573</v>
      </c>
      <c r="E100" s="190" t="s">
        <v>276</v>
      </c>
      <c r="F100" s="191" t="s">
        <v>503</v>
      </c>
      <c r="G100" s="192" t="s">
        <v>2</v>
      </c>
      <c r="H100" s="202"/>
      <c r="I100" s="202"/>
      <c r="J100" s="202"/>
      <c r="K100" s="202"/>
      <c r="L100" s="202"/>
      <c r="M100" s="192"/>
      <c r="N100" s="130">
        <v>450000</v>
      </c>
      <c r="O100" s="130">
        <v>214847.1615720524</v>
      </c>
      <c r="P100" s="130">
        <v>259388.64628820959</v>
      </c>
      <c r="Q100" s="130">
        <v>148034.9344978166</v>
      </c>
      <c r="R100" s="130">
        <v>30131.004366812227</v>
      </c>
      <c r="S100" s="130">
        <v>450000</v>
      </c>
      <c r="T100" s="130">
        <v>214847.1615720524</v>
      </c>
      <c r="U100" s="130">
        <v>259388.64628820959</v>
      </c>
      <c r="V100" s="130">
        <v>148034.9344978166</v>
      </c>
      <c r="W100" s="130">
        <v>30131.004366812227</v>
      </c>
      <c r="X100" s="487">
        <v>5700</v>
      </c>
      <c r="Y100" s="487"/>
      <c r="Z100" s="487">
        <v>6000</v>
      </c>
      <c r="AA100" s="487"/>
      <c r="AB100" s="487"/>
      <c r="AC100" s="487"/>
      <c r="AD100" s="193"/>
      <c r="AE100" s="193"/>
      <c r="AF100" s="193"/>
      <c r="AG100" s="193"/>
      <c r="AH100" s="193"/>
      <c r="AI100" s="194"/>
      <c r="AJ100" s="195" t="s">
        <v>6</v>
      </c>
      <c r="AK100" s="11" t="s">
        <v>6</v>
      </c>
      <c r="AL100" s="195" t="s">
        <v>29</v>
      </c>
      <c r="AM100" s="11" t="s">
        <v>6</v>
      </c>
      <c r="AN100" s="195" t="s">
        <v>6</v>
      </c>
      <c r="AO100" s="11" t="s">
        <v>6</v>
      </c>
      <c r="AP100" s="195" t="s">
        <v>6</v>
      </c>
      <c r="AQ100" s="11" t="s">
        <v>6</v>
      </c>
      <c r="AR100" s="195" t="s">
        <v>6</v>
      </c>
    </row>
    <row r="101" spans="1:45" s="70" customFormat="1" outlineLevel="1">
      <c r="A101" s="187" t="s">
        <v>49</v>
      </c>
      <c r="B101" s="188" t="s">
        <v>4</v>
      </c>
      <c r="C101" s="189" t="s">
        <v>600</v>
      </c>
      <c r="D101" s="206"/>
      <c r="E101" s="190" t="s">
        <v>35</v>
      </c>
      <c r="F101" s="191" t="s">
        <v>497</v>
      </c>
      <c r="G101" s="192"/>
      <c r="H101" s="192" t="s">
        <v>2</v>
      </c>
      <c r="I101" s="192" t="s">
        <v>2</v>
      </c>
      <c r="J101" s="192" t="s">
        <v>2</v>
      </c>
      <c r="K101" s="192" t="s">
        <v>2</v>
      </c>
      <c r="L101" s="192" t="s">
        <v>2</v>
      </c>
      <c r="M101" s="192" t="s">
        <v>2</v>
      </c>
      <c r="N101" s="130">
        <v>750000</v>
      </c>
      <c r="O101" s="130">
        <v>373674.91166077735</v>
      </c>
      <c r="P101" s="130">
        <v>498233.21554770315</v>
      </c>
      <c r="Q101" s="130">
        <v>267667.84452296823</v>
      </c>
      <c r="R101" s="130">
        <v>82155.477031802118</v>
      </c>
      <c r="S101" s="130">
        <v>750000</v>
      </c>
      <c r="T101" s="130">
        <v>373674.91166077735</v>
      </c>
      <c r="U101" s="130">
        <v>498233.21554770315</v>
      </c>
      <c r="V101" s="130">
        <v>267667.84452296823</v>
      </c>
      <c r="W101" s="130">
        <v>82155.477031802118</v>
      </c>
      <c r="X101" s="487">
        <v>4500</v>
      </c>
      <c r="Y101" s="487"/>
      <c r="Z101" s="487">
        <v>4800</v>
      </c>
      <c r="AA101" s="487"/>
      <c r="AB101" s="487">
        <v>4600</v>
      </c>
      <c r="AC101" s="487"/>
      <c r="AD101" s="193"/>
      <c r="AE101" s="193"/>
      <c r="AF101" s="193"/>
      <c r="AG101" s="193"/>
      <c r="AH101" s="193"/>
      <c r="AI101" s="194"/>
      <c r="AJ101" s="195" t="s">
        <v>6</v>
      </c>
      <c r="AK101" s="11"/>
      <c r="AL101" s="195" t="s">
        <v>6</v>
      </c>
      <c r="AM101" s="11" t="s">
        <v>6</v>
      </c>
      <c r="AN101" s="195" t="s">
        <v>6</v>
      </c>
      <c r="AO101" s="11" t="s">
        <v>6</v>
      </c>
      <c r="AP101" s="195" t="s">
        <v>6</v>
      </c>
      <c r="AQ101" s="11" t="s">
        <v>6</v>
      </c>
      <c r="AR101" s="195" t="s">
        <v>6</v>
      </c>
    </row>
    <row r="102" spans="1:45" s="70" customFormat="1" outlineLevel="1">
      <c r="A102" s="187" t="s">
        <v>49</v>
      </c>
      <c r="B102" s="188" t="s">
        <v>4</v>
      </c>
      <c r="C102" s="189" t="s">
        <v>498</v>
      </c>
      <c r="D102" s="206"/>
      <c r="E102" s="190" t="s">
        <v>35</v>
      </c>
      <c r="F102" s="191" t="s">
        <v>499</v>
      </c>
      <c r="G102" s="192"/>
      <c r="H102" s="192" t="s">
        <v>2</v>
      </c>
      <c r="I102" s="192" t="s">
        <v>2</v>
      </c>
      <c r="J102" s="192" t="s">
        <v>2</v>
      </c>
      <c r="K102" s="192" t="s">
        <v>2</v>
      </c>
      <c r="L102" s="192" t="s">
        <v>2</v>
      </c>
      <c r="M102" s="192" t="s">
        <v>2</v>
      </c>
      <c r="N102" s="130">
        <v>400000</v>
      </c>
      <c r="O102" s="130">
        <v>199293.28621908126</v>
      </c>
      <c r="P102" s="130">
        <v>265724.38162544166</v>
      </c>
      <c r="Q102" s="130">
        <v>142756.18374558302</v>
      </c>
      <c r="R102" s="130">
        <v>43816.254416961128</v>
      </c>
      <c r="S102" s="130">
        <v>400000</v>
      </c>
      <c r="T102" s="130">
        <v>199293.28621908126</v>
      </c>
      <c r="U102" s="130">
        <v>265724.38162544166</v>
      </c>
      <c r="V102" s="130">
        <v>142756.18374558302</v>
      </c>
      <c r="W102" s="130">
        <v>43816.254416961128</v>
      </c>
      <c r="X102" s="487">
        <v>3300</v>
      </c>
      <c r="Y102" s="487"/>
      <c r="Z102" s="487">
        <v>3300</v>
      </c>
      <c r="AA102" s="487"/>
      <c r="AB102" s="487">
        <v>3100</v>
      </c>
      <c r="AC102" s="487"/>
      <c r="AD102" s="193"/>
      <c r="AE102" s="193"/>
      <c r="AF102" s="193"/>
      <c r="AG102" s="193"/>
      <c r="AH102" s="193"/>
      <c r="AI102" s="194"/>
      <c r="AJ102" s="195" t="s">
        <v>6</v>
      </c>
      <c r="AK102" s="11"/>
      <c r="AL102" s="195" t="s">
        <v>6</v>
      </c>
      <c r="AM102" s="11" t="s">
        <v>6</v>
      </c>
      <c r="AN102" s="195" t="s">
        <v>6</v>
      </c>
      <c r="AO102" s="11" t="s">
        <v>6</v>
      </c>
      <c r="AP102" s="195" t="s">
        <v>6</v>
      </c>
      <c r="AQ102" s="11" t="s">
        <v>6</v>
      </c>
      <c r="AR102" s="195" t="s">
        <v>6</v>
      </c>
    </row>
    <row r="103" spans="1:45" s="70" customFormat="1" outlineLevel="1">
      <c r="A103" s="187" t="s">
        <v>49</v>
      </c>
      <c r="B103" s="188" t="s">
        <v>4</v>
      </c>
      <c r="C103" s="189" t="s">
        <v>504</v>
      </c>
      <c r="D103" s="206"/>
      <c r="E103" s="190" t="s">
        <v>35</v>
      </c>
      <c r="F103" s="191" t="s">
        <v>505</v>
      </c>
      <c r="G103" s="192" t="s">
        <v>2</v>
      </c>
      <c r="H103" s="192" t="s">
        <v>2</v>
      </c>
      <c r="I103" s="192" t="s">
        <v>2</v>
      </c>
      <c r="J103" s="192" t="s">
        <v>2</v>
      </c>
      <c r="K103" s="192" t="s">
        <v>2</v>
      </c>
      <c r="L103" s="192" t="s">
        <v>2</v>
      </c>
      <c r="M103" s="192" t="s">
        <v>2</v>
      </c>
      <c r="N103" s="130">
        <v>130000</v>
      </c>
      <c r="O103" s="130">
        <v>66300</v>
      </c>
      <c r="P103" s="130">
        <v>88400</v>
      </c>
      <c r="Q103" s="130">
        <v>52000</v>
      </c>
      <c r="R103" s="130">
        <v>11700</v>
      </c>
      <c r="S103" s="130">
        <v>130000</v>
      </c>
      <c r="T103" s="130">
        <v>66300</v>
      </c>
      <c r="U103" s="130">
        <v>88400</v>
      </c>
      <c r="V103" s="130">
        <v>52000</v>
      </c>
      <c r="W103" s="130">
        <v>11700</v>
      </c>
      <c r="X103" s="487">
        <v>1100</v>
      </c>
      <c r="Y103" s="487"/>
      <c r="Z103" s="487">
        <v>1200</v>
      </c>
      <c r="AA103" s="487"/>
      <c r="AB103" s="487">
        <v>1100</v>
      </c>
      <c r="AC103" s="487"/>
      <c r="AD103" s="193"/>
      <c r="AE103" s="193"/>
      <c r="AF103" s="193"/>
      <c r="AG103" s="193"/>
      <c r="AH103" s="193"/>
      <c r="AI103" s="194"/>
      <c r="AJ103" s="195" t="s">
        <v>6</v>
      </c>
      <c r="AK103" s="11"/>
      <c r="AL103" s="195" t="s">
        <v>6</v>
      </c>
      <c r="AM103" s="11" t="s">
        <v>6</v>
      </c>
      <c r="AN103" s="195" t="s">
        <v>6</v>
      </c>
      <c r="AO103" s="11" t="s">
        <v>6</v>
      </c>
      <c r="AP103" s="195" t="s">
        <v>6</v>
      </c>
      <c r="AQ103" s="11" t="s">
        <v>6</v>
      </c>
      <c r="AR103" s="195" t="s">
        <v>6</v>
      </c>
    </row>
    <row r="104" spans="1:45" s="196" customFormat="1">
      <c r="A104" s="187"/>
      <c r="B104" s="209" t="s">
        <v>4</v>
      </c>
      <c r="C104" s="189"/>
      <c r="D104" s="190"/>
      <c r="E104" s="190"/>
      <c r="F104" s="191"/>
      <c r="G104" s="192"/>
      <c r="H104" s="192"/>
      <c r="I104" s="192"/>
      <c r="J104" s="192"/>
      <c r="K104" s="192"/>
      <c r="L104" s="192"/>
      <c r="M104" s="192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487"/>
      <c r="Y104" s="487"/>
      <c r="Z104" s="487"/>
      <c r="AA104" s="487"/>
      <c r="AB104" s="487"/>
      <c r="AC104" s="487"/>
      <c r="AD104" s="193"/>
      <c r="AE104" s="193"/>
      <c r="AF104" s="193"/>
      <c r="AG104" s="193"/>
      <c r="AH104" s="193"/>
      <c r="AI104" s="194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</row>
    <row r="105" spans="1:45" s="196" customFormat="1">
      <c r="A105" s="187" t="s">
        <v>49</v>
      </c>
      <c r="B105" s="188" t="s">
        <v>5</v>
      </c>
      <c r="C105" s="189" t="s">
        <v>506</v>
      </c>
      <c r="D105" s="190"/>
      <c r="E105" s="190" t="s">
        <v>319</v>
      </c>
      <c r="F105" s="191">
        <v>0.29166666666666669</v>
      </c>
      <c r="G105" s="192"/>
      <c r="H105" s="192" t="s">
        <v>2</v>
      </c>
      <c r="I105" s="192" t="s">
        <v>2</v>
      </c>
      <c r="J105" s="192" t="s">
        <v>2</v>
      </c>
      <c r="K105" s="192" t="s">
        <v>2</v>
      </c>
      <c r="L105" s="192" t="s">
        <v>2</v>
      </c>
      <c r="M105" s="192"/>
      <c r="N105" s="130">
        <v>350000</v>
      </c>
      <c r="O105" s="130">
        <v>207704.91803278687</v>
      </c>
      <c r="P105" s="130">
        <v>173278.68852459016</v>
      </c>
      <c r="Q105" s="130">
        <v>89508.196721311469</v>
      </c>
      <c r="R105" s="130">
        <v>16065.573770491803</v>
      </c>
      <c r="S105" s="130">
        <v>300000</v>
      </c>
      <c r="T105" s="130">
        <v>178032.78688524588</v>
      </c>
      <c r="U105" s="130">
        <v>148524.59016393442</v>
      </c>
      <c r="V105" s="130">
        <v>76721.311475409835</v>
      </c>
      <c r="W105" s="130">
        <v>13770.491803278688</v>
      </c>
      <c r="X105" s="487">
        <v>2300</v>
      </c>
      <c r="Y105" s="487"/>
      <c r="Z105" s="487">
        <v>2300</v>
      </c>
      <c r="AA105" s="487"/>
      <c r="AB105" s="487">
        <v>2200</v>
      </c>
      <c r="AC105" s="487"/>
      <c r="AD105" s="193"/>
      <c r="AE105" s="193"/>
      <c r="AF105" s="193"/>
      <c r="AG105" s="193"/>
      <c r="AH105" s="193"/>
      <c r="AI105" s="194"/>
      <c r="AJ105" s="195"/>
      <c r="AK105" s="11"/>
      <c r="AL105" s="195"/>
      <c r="AM105" s="11" t="s">
        <v>29</v>
      </c>
      <c r="AN105" s="195" t="s">
        <v>29</v>
      </c>
      <c r="AO105" s="11"/>
      <c r="AP105" s="195"/>
      <c r="AQ105" s="11"/>
      <c r="AR105" s="195"/>
      <c r="AS105" s="193"/>
    </row>
    <row r="106" spans="1:45" s="196" customFormat="1">
      <c r="A106" s="187" t="s">
        <v>49</v>
      </c>
      <c r="B106" s="188" t="s">
        <v>5</v>
      </c>
      <c r="C106" s="189" t="s">
        <v>507</v>
      </c>
      <c r="D106" s="190"/>
      <c r="E106" s="190" t="s">
        <v>207</v>
      </c>
      <c r="F106" s="191">
        <v>0.31597222222222221</v>
      </c>
      <c r="G106" s="192"/>
      <c r="H106" s="192" t="s">
        <v>2</v>
      </c>
      <c r="I106" s="192" t="s">
        <v>2</v>
      </c>
      <c r="J106" s="192" t="s">
        <v>2</v>
      </c>
      <c r="K106" s="192" t="s">
        <v>2</v>
      </c>
      <c r="L106" s="192" t="s">
        <v>2</v>
      </c>
      <c r="M106" s="192"/>
      <c r="N106" s="130">
        <v>850000</v>
      </c>
      <c r="O106" s="130">
        <v>499186.39053254435</v>
      </c>
      <c r="P106" s="130">
        <v>373446.74556213024</v>
      </c>
      <c r="Q106" s="130">
        <v>157174.55621301776</v>
      </c>
      <c r="R106" s="130">
        <v>22633.136094674559</v>
      </c>
      <c r="S106" s="130">
        <v>850000</v>
      </c>
      <c r="T106" s="130">
        <v>499186.39053254435</v>
      </c>
      <c r="U106" s="130">
        <v>373446.74556213024</v>
      </c>
      <c r="V106" s="130">
        <v>157174.55621301776</v>
      </c>
      <c r="W106" s="130">
        <v>22633.136094674559</v>
      </c>
      <c r="X106" s="487">
        <v>5100</v>
      </c>
      <c r="Y106" s="487"/>
      <c r="Z106" s="487">
        <v>5500</v>
      </c>
      <c r="AA106" s="487"/>
      <c r="AB106" s="487">
        <v>5200</v>
      </c>
      <c r="AC106" s="487"/>
      <c r="AD106" s="193"/>
      <c r="AE106" s="193"/>
      <c r="AF106" s="193"/>
      <c r="AG106" s="193"/>
      <c r="AH106" s="193"/>
      <c r="AI106" s="194"/>
      <c r="AJ106" s="195" t="s">
        <v>6</v>
      </c>
      <c r="AK106" s="11" t="s">
        <v>6</v>
      </c>
      <c r="AL106" s="195" t="s">
        <v>6</v>
      </c>
      <c r="AM106" s="11" t="s">
        <v>29</v>
      </c>
      <c r="AN106" s="195" t="s">
        <v>29</v>
      </c>
      <c r="AO106" s="11" t="s">
        <v>6</v>
      </c>
      <c r="AP106" s="195" t="s">
        <v>6</v>
      </c>
      <c r="AQ106" s="11" t="s">
        <v>6</v>
      </c>
      <c r="AR106" s="195" t="s">
        <v>6</v>
      </c>
      <c r="AS106" s="193"/>
    </row>
    <row r="107" spans="1:45" s="196" customFormat="1">
      <c r="A107" s="187" t="s">
        <v>49</v>
      </c>
      <c r="B107" s="188" t="s">
        <v>5</v>
      </c>
      <c r="C107" s="189" t="s">
        <v>508</v>
      </c>
      <c r="D107" s="190"/>
      <c r="E107" s="190" t="s">
        <v>594</v>
      </c>
      <c r="F107" s="191" t="s">
        <v>509</v>
      </c>
      <c r="G107" s="192" t="s">
        <v>2</v>
      </c>
      <c r="H107" s="192" t="s">
        <v>2</v>
      </c>
      <c r="I107" s="192" t="s">
        <v>2</v>
      </c>
      <c r="J107" s="192" t="s">
        <v>2</v>
      </c>
      <c r="K107" s="192" t="s">
        <v>2</v>
      </c>
      <c r="L107" s="192" t="s">
        <v>2</v>
      </c>
      <c r="M107" s="192" t="s">
        <v>2</v>
      </c>
      <c r="N107" s="130">
        <v>450000</v>
      </c>
      <c r="O107" s="130">
        <v>265500</v>
      </c>
      <c r="P107" s="130">
        <v>176624.99999999997</v>
      </c>
      <c r="Q107" s="130">
        <v>86625.000000000015</v>
      </c>
      <c r="R107" s="130">
        <v>18000</v>
      </c>
      <c r="S107" s="130">
        <v>450000</v>
      </c>
      <c r="T107" s="130">
        <v>265500</v>
      </c>
      <c r="U107" s="130">
        <v>176624.99999999997</v>
      </c>
      <c r="V107" s="130">
        <v>86625.000000000015</v>
      </c>
      <c r="W107" s="130">
        <v>18000</v>
      </c>
      <c r="X107" s="487">
        <v>2400</v>
      </c>
      <c r="Y107" s="487"/>
      <c r="Z107" s="487">
        <v>2600</v>
      </c>
      <c r="AA107" s="487"/>
      <c r="AB107" s="487">
        <v>2500</v>
      </c>
      <c r="AC107" s="487"/>
      <c r="AD107" s="193"/>
      <c r="AE107" s="193"/>
      <c r="AF107" s="193"/>
      <c r="AG107" s="193"/>
      <c r="AH107" s="193"/>
      <c r="AI107" s="194"/>
      <c r="AJ107" s="195"/>
      <c r="AK107" s="11"/>
      <c r="AL107" s="195"/>
      <c r="AM107" s="11"/>
      <c r="AN107" s="195" t="s">
        <v>29</v>
      </c>
      <c r="AO107" s="11"/>
      <c r="AP107" s="195"/>
      <c r="AQ107" s="11"/>
      <c r="AR107" s="195"/>
      <c r="AS107" s="193"/>
    </row>
    <row r="108" spans="1:45" s="196" customFormat="1">
      <c r="A108" s="187" t="s">
        <v>49</v>
      </c>
      <c r="B108" s="188" t="s">
        <v>5</v>
      </c>
      <c r="C108" s="189" t="s">
        <v>318</v>
      </c>
      <c r="D108" s="190"/>
      <c r="E108" s="190" t="s">
        <v>601</v>
      </c>
      <c r="F108" s="191" t="s">
        <v>510</v>
      </c>
      <c r="G108" s="192" t="s">
        <v>2</v>
      </c>
      <c r="H108" s="192" t="s">
        <v>2</v>
      </c>
      <c r="I108" s="192" t="s">
        <v>2</v>
      </c>
      <c r="J108" s="192" t="s">
        <v>2</v>
      </c>
      <c r="K108" s="192" t="s">
        <v>2</v>
      </c>
      <c r="L108" s="192" t="s">
        <v>2</v>
      </c>
      <c r="M108" s="192" t="s">
        <v>2</v>
      </c>
      <c r="N108" s="130">
        <v>750000</v>
      </c>
      <c r="O108" s="130">
        <v>420602.1251475797</v>
      </c>
      <c r="P108" s="130">
        <v>232880.75560802835</v>
      </c>
      <c r="Q108" s="130">
        <v>108913.81345926801</v>
      </c>
      <c r="R108" s="130">
        <v>28335.301062573788</v>
      </c>
      <c r="S108" s="130">
        <v>700000</v>
      </c>
      <c r="T108" s="130">
        <v>392561.98347107443</v>
      </c>
      <c r="U108" s="130">
        <v>217355.37190082646</v>
      </c>
      <c r="V108" s="130">
        <v>101652.89256198348</v>
      </c>
      <c r="W108" s="130">
        <v>26446.280991735533</v>
      </c>
      <c r="X108" s="487">
        <v>3500</v>
      </c>
      <c r="Y108" s="487"/>
      <c r="Z108" s="487">
        <v>3500</v>
      </c>
      <c r="AA108" s="487"/>
      <c r="AB108" s="487">
        <v>3300</v>
      </c>
      <c r="AC108" s="487"/>
      <c r="AD108" s="193"/>
      <c r="AE108" s="193"/>
      <c r="AF108" s="193"/>
      <c r="AG108" s="193"/>
      <c r="AH108" s="193"/>
      <c r="AI108" s="194"/>
      <c r="AJ108" s="195"/>
      <c r="AK108" s="11"/>
      <c r="AL108" s="195"/>
      <c r="AM108" s="11" t="s">
        <v>29</v>
      </c>
      <c r="AN108" s="195" t="s">
        <v>29</v>
      </c>
      <c r="AO108" s="11"/>
      <c r="AP108" s="195"/>
      <c r="AQ108" s="11"/>
      <c r="AR108" s="195"/>
      <c r="AS108" s="193"/>
    </row>
    <row r="109" spans="1:45" s="70" customFormat="1" outlineLevel="1">
      <c r="A109" s="187" t="s">
        <v>49</v>
      </c>
      <c r="B109" s="188" t="s">
        <v>5</v>
      </c>
      <c r="C109" s="189" t="s">
        <v>557</v>
      </c>
      <c r="D109" s="206"/>
      <c r="E109" s="190" t="s">
        <v>17</v>
      </c>
      <c r="F109" s="191">
        <v>0.57986111111111105</v>
      </c>
      <c r="G109" s="192" t="s">
        <v>2</v>
      </c>
      <c r="H109" s="192" t="s">
        <v>2</v>
      </c>
      <c r="I109" s="192" t="s">
        <v>2</v>
      </c>
      <c r="J109" s="192" t="s">
        <v>2</v>
      </c>
      <c r="K109" s="192" t="s">
        <v>2</v>
      </c>
      <c r="L109" s="192" t="s">
        <v>2</v>
      </c>
      <c r="M109" s="192" t="s">
        <v>2</v>
      </c>
      <c r="N109" s="130">
        <v>1550000</v>
      </c>
      <c r="O109" s="130">
        <v>826016.02747567266</v>
      </c>
      <c r="P109" s="130">
        <v>651230.68116771604</v>
      </c>
      <c r="Q109" s="130">
        <v>287464.22438465944</v>
      </c>
      <c r="R109" s="130">
        <v>104693.76073268459</v>
      </c>
      <c r="S109" s="130">
        <v>1500000</v>
      </c>
      <c r="T109" s="130">
        <v>799370.34917000576</v>
      </c>
      <c r="U109" s="130">
        <v>630223.2398397252</v>
      </c>
      <c r="V109" s="130">
        <v>278191.18488838011</v>
      </c>
      <c r="W109" s="130">
        <v>101316.54264453349</v>
      </c>
      <c r="X109" s="487">
        <v>9800</v>
      </c>
      <c r="Y109" s="487"/>
      <c r="Z109" s="487">
        <v>10300</v>
      </c>
      <c r="AA109" s="487"/>
      <c r="AB109" s="487">
        <v>9800</v>
      </c>
      <c r="AC109" s="487"/>
      <c r="AD109" s="193"/>
      <c r="AE109" s="193"/>
      <c r="AF109" s="193"/>
      <c r="AG109" s="193"/>
      <c r="AH109" s="193"/>
      <c r="AI109" s="194"/>
      <c r="AJ109" s="195" t="s">
        <v>6</v>
      </c>
      <c r="AK109" s="11" t="s">
        <v>6</v>
      </c>
      <c r="AL109" s="195" t="s">
        <v>6</v>
      </c>
      <c r="AM109" s="11" t="s">
        <v>29</v>
      </c>
      <c r="AN109" s="195" t="s">
        <v>6</v>
      </c>
      <c r="AO109" s="11" t="s">
        <v>6</v>
      </c>
      <c r="AP109" s="195" t="s">
        <v>6</v>
      </c>
      <c r="AQ109" s="11" t="s">
        <v>6</v>
      </c>
      <c r="AR109" s="195" t="s">
        <v>6</v>
      </c>
    </row>
    <row r="110" spans="1:45" s="70" customFormat="1" outlineLevel="1">
      <c r="A110" s="187" t="s">
        <v>49</v>
      </c>
      <c r="B110" s="188" t="s">
        <v>5</v>
      </c>
      <c r="C110" s="189" t="s">
        <v>556</v>
      </c>
      <c r="D110" s="206"/>
      <c r="E110" s="190" t="s">
        <v>18</v>
      </c>
      <c r="F110" s="191" t="s">
        <v>166</v>
      </c>
      <c r="G110" s="192" t="s">
        <v>2</v>
      </c>
      <c r="H110" s="192" t="s">
        <v>2</v>
      </c>
      <c r="I110" s="192" t="s">
        <v>2</v>
      </c>
      <c r="J110" s="192" t="s">
        <v>2</v>
      </c>
      <c r="K110" s="192" t="s">
        <v>2</v>
      </c>
      <c r="L110" s="192" t="s">
        <v>2</v>
      </c>
      <c r="M110" s="192" t="s">
        <v>2</v>
      </c>
      <c r="N110" s="130">
        <v>2100000</v>
      </c>
      <c r="O110" s="130">
        <v>1072532.1888412018</v>
      </c>
      <c r="P110" s="130">
        <v>903540.7725321888</v>
      </c>
      <c r="Q110" s="130">
        <v>395439.91416309011</v>
      </c>
      <c r="R110" s="130">
        <v>146459.22746781114</v>
      </c>
      <c r="S110" s="130">
        <v>2000000</v>
      </c>
      <c r="T110" s="130">
        <v>1021459.2274678112</v>
      </c>
      <c r="U110" s="130">
        <v>860515.02145922743</v>
      </c>
      <c r="V110" s="130">
        <v>376609.44206008583</v>
      </c>
      <c r="W110" s="130">
        <v>139484.97854077251</v>
      </c>
      <c r="X110" s="487">
        <v>13800</v>
      </c>
      <c r="Y110" s="487"/>
      <c r="Z110" s="487">
        <v>14300</v>
      </c>
      <c r="AA110" s="487"/>
      <c r="AB110" s="487">
        <v>13600</v>
      </c>
      <c r="AC110" s="487"/>
      <c r="AD110" s="193"/>
      <c r="AE110" s="193"/>
      <c r="AF110" s="193"/>
      <c r="AG110" s="193"/>
      <c r="AH110" s="193"/>
      <c r="AI110" s="194"/>
      <c r="AJ110" s="195" t="s">
        <v>6</v>
      </c>
      <c r="AK110" s="11" t="s">
        <v>6</v>
      </c>
      <c r="AL110" s="195" t="s">
        <v>6</v>
      </c>
      <c r="AM110" s="11" t="s">
        <v>29</v>
      </c>
      <c r="AN110" s="195" t="s">
        <v>6</v>
      </c>
      <c r="AO110" s="11" t="s">
        <v>6</v>
      </c>
      <c r="AP110" s="195" t="s">
        <v>6</v>
      </c>
      <c r="AQ110" s="11" t="s">
        <v>6</v>
      </c>
      <c r="AR110" s="195" t="s">
        <v>6</v>
      </c>
    </row>
    <row r="111" spans="1:45" s="70" customFormat="1" outlineLevel="1">
      <c r="A111" s="187" t="s">
        <v>49</v>
      </c>
      <c r="B111" s="188" t="s">
        <v>5</v>
      </c>
      <c r="C111" s="189" t="s">
        <v>511</v>
      </c>
      <c r="D111" s="197"/>
      <c r="E111" s="190" t="s">
        <v>316</v>
      </c>
      <c r="F111" s="191">
        <v>0.60416666666666663</v>
      </c>
      <c r="G111" s="192" t="s">
        <v>2</v>
      </c>
      <c r="H111" s="75"/>
      <c r="I111" s="75"/>
      <c r="J111" s="75"/>
      <c r="K111" s="75"/>
      <c r="L111" s="75"/>
      <c r="M111" s="192"/>
      <c r="N111" s="130">
        <v>1500000</v>
      </c>
      <c r="O111" s="130">
        <v>749160.13437849935</v>
      </c>
      <c r="P111" s="130">
        <v>710526.31578947359</v>
      </c>
      <c r="Q111" s="130">
        <v>335106.38297872338</v>
      </c>
      <c r="R111" s="130">
        <v>119260.91825307951</v>
      </c>
      <c r="S111" s="130">
        <v>1450000</v>
      </c>
      <c r="T111" s="130">
        <v>711603.2608695653</v>
      </c>
      <c r="U111" s="130">
        <v>713967.39130434778</v>
      </c>
      <c r="V111" s="130">
        <v>321521.73913043475</v>
      </c>
      <c r="W111" s="130">
        <v>122934.78260869565</v>
      </c>
      <c r="X111" s="487">
        <v>10800</v>
      </c>
      <c r="Y111" s="487"/>
      <c r="Z111" s="487">
        <v>11600</v>
      </c>
      <c r="AA111" s="487"/>
      <c r="AB111" s="487">
        <v>11000</v>
      </c>
      <c r="AC111" s="487"/>
      <c r="AD111" s="211"/>
      <c r="AE111" s="211"/>
      <c r="AF111" s="211"/>
      <c r="AG111" s="211"/>
      <c r="AH111" s="211"/>
      <c r="AJ111" s="195" t="s">
        <v>6</v>
      </c>
      <c r="AK111" s="11" t="s">
        <v>6</v>
      </c>
      <c r="AL111" s="195" t="s">
        <v>6</v>
      </c>
      <c r="AM111" s="11"/>
      <c r="AN111" s="195" t="s">
        <v>29</v>
      </c>
      <c r="AP111" s="195" t="s">
        <v>6</v>
      </c>
      <c r="AQ111" s="11" t="s">
        <v>6</v>
      </c>
      <c r="AR111" s="195" t="s">
        <v>6</v>
      </c>
    </row>
    <row r="112" spans="1:45" s="70" customFormat="1" outlineLevel="1">
      <c r="A112" s="187" t="s">
        <v>49</v>
      </c>
      <c r="B112" s="188" t="s">
        <v>5</v>
      </c>
      <c r="C112" s="189" t="s">
        <v>512</v>
      </c>
      <c r="D112" s="197"/>
      <c r="E112" s="190" t="s">
        <v>317</v>
      </c>
      <c r="F112" s="191" t="s">
        <v>287</v>
      </c>
      <c r="G112" s="192"/>
      <c r="H112" s="75"/>
      <c r="I112" s="75"/>
      <c r="J112" s="75"/>
      <c r="K112" s="75"/>
      <c r="L112" s="75"/>
      <c r="M112" s="192" t="s">
        <v>2</v>
      </c>
      <c r="N112" s="130">
        <v>1050000</v>
      </c>
      <c r="O112" s="130">
        <v>588035.26448362716</v>
      </c>
      <c r="P112" s="130">
        <v>473425.69269521412</v>
      </c>
      <c r="Q112" s="130">
        <v>206297.22921914357</v>
      </c>
      <c r="R112" s="130">
        <v>64357.682619647348</v>
      </c>
      <c r="S112" s="130">
        <v>1050000</v>
      </c>
      <c r="T112" s="130">
        <v>588035.26448362716</v>
      </c>
      <c r="U112" s="130">
        <v>473425.69269521412</v>
      </c>
      <c r="V112" s="130">
        <v>206297.22921914357</v>
      </c>
      <c r="W112" s="130">
        <v>64357.682619647348</v>
      </c>
      <c r="X112" s="487">
        <v>7200</v>
      </c>
      <c r="Y112" s="487"/>
      <c r="Z112" s="487">
        <v>7600</v>
      </c>
      <c r="AA112" s="487"/>
      <c r="AB112" s="487">
        <v>7200</v>
      </c>
      <c r="AC112" s="487"/>
      <c r="AD112" s="193"/>
      <c r="AE112" s="193"/>
      <c r="AF112" s="193"/>
      <c r="AG112" s="193"/>
      <c r="AH112" s="193"/>
      <c r="AI112" s="194"/>
      <c r="AJ112" s="195"/>
      <c r="AK112" s="11" t="s">
        <v>29</v>
      </c>
      <c r="AL112" s="195"/>
      <c r="AM112" s="11"/>
      <c r="AN112" s="195" t="s">
        <v>29</v>
      </c>
      <c r="AO112" s="11"/>
      <c r="AP112" s="195"/>
      <c r="AQ112" s="11"/>
      <c r="AR112" s="195"/>
    </row>
    <row r="113" spans="1:44" s="70" customFormat="1" outlineLevel="1">
      <c r="A113" s="187" t="s">
        <v>49</v>
      </c>
      <c r="B113" s="188" t="s">
        <v>5</v>
      </c>
      <c r="C113" s="189" t="s">
        <v>513</v>
      </c>
      <c r="D113" s="197"/>
      <c r="E113" s="190" t="s">
        <v>320</v>
      </c>
      <c r="F113" s="191" t="s">
        <v>514</v>
      </c>
      <c r="G113" s="192"/>
      <c r="H113" s="192" t="s">
        <v>2</v>
      </c>
      <c r="I113" s="192" t="s">
        <v>2</v>
      </c>
      <c r="J113" s="192" t="s">
        <v>2</v>
      </c>
      <c r="K113" s="192" t="s">
        <v>2</v>
      </c>
      <c r="L113" s="192" t="s">
        <v>2</v>
      </c>
      <c r="M113" s="192"/>
      <c r="N113" s="130">
        <v>550000</v>
      </c>
      <c r="O113" s="130">
        <v>312096.77419354842</v>
      </c>
      <c r="P113" s="130">
        <v>200000</v>
      </c>
      <c r="Q113" s="130">
        <v>95161.290322580651</v>
      </c>
      <c r="R113" s="130">
        <v>29032.258064516132</v>
      </c>
      <c r="S113" s="130">
        <v>550000</v>
      </c>
      <c r="T113" s="130">
        <v>312096.77419354842</v>
      </c>
      <c r="U113" s="130">
        <v>200000</v>
      </c>
      <c r="V113" s="130">
        <v>95161.290322580651</v>
      </c>
      <c r="W113" s="130">
        <v>29032.258064516132</v>
      </c>
      <c r="X113" s="487">
        <v>3100</v>
      </c>
      <c r="Y113" s="487"/>
      <c r="Z113" s="487">
        <v>3300</v>
      </c>
      <c r="AA113" s="487"/>
      <c r="AB113" s="487">
        <v>3100</v>
      </c>
      <c r="AC113" s="487"/>
      <c r="AD113" s="193"/>
      <c r="AE113" s="193"/>
      <c r="AF113" s="193"/>
      <c r="AG113" s="193"/>
      <c r="AH113" s="193"/>
      <c r="AI113" s="194"/>
      <c r="AJ113" s="195"/>
      <c r="AK113" s="11"/>
      <c r="AL113" s="195"/>
      <c r="AM113" s="11"/>
      <c r="AN113" s="195" t="s">
        <v>29</v>
      </c>
      <c r="AO113" s="11" t="s">
        <v>29</v>
      </c>
      <c r="AP113" s="195" t="s">
        <v>29</v>
      </c>
      <c r="AQ113" s="11"/>
      <c r="AR113" s="195" t="s">
        <v>29</v>
      </c>
    </row>
    <row r="114" spans="1:44" s="70" customFormat="1" outlineLevel="1">
      <c r="A114" s="187" t="s">
        <v>49</v>
      </c>
      <c r="B114" s="188" t="s">
        <v>5</v>
      </c>
      <c r="C114" s="189" t="s">
        <v>515</v>
      </c>
      <c r="D114" s="197"/>
      <c r="E114" s="190" t="s">
        <v>322</v>
      </c>
      <c r="F114" s="191" t="s">
        <v>321</v>
      </c>
      <c r="G114" s="192" t="s">
        <v>2</v>
      </c>
      <c r="I114" s="192"/>
      <c r="J114" s="192"/>
      <c r="K114" s="192"/>
      <c r="L114" s="192"/>
      <c r="M114" s="192"/>
      <c r="N114" s="130">
        <v>950000</v>
      </c>
      <c r="O114" s="130">
        <v>519063.07977736549</v>
      </c>
      <c r="P114" s="130">
        <v>392161.41001855285</v>
      </c>
      <c r="Q114" s="130">
        <v>188589.9814471243</v>
      </c>
      <c r="R114" s="130">
        <v>51994.43413729129</v>
      </c>
      <c r="S114" s="130">
        <v>900000</v>
      </c>
      <c r="T114" s="130">
        <v>491743.97031539894</v>
      </c>
      <c r="U114" s="130">
        <v>371521.33580705011</v>
      </c>
      <c r="V114" s="130">
        <v>178664.19294990724</v>
      </c>
      <c r="W114" s="130">
        <v>49257.884972170687</v>
      </c>
      <c r="X114" s="487">
        <v>6000</v>
      </c>
      <c r="Y114" s="487"/>
      <c r="Z114" s="487">
        <v>6200</v>
      </c>
      <c r="AA114" s="487"/>
      <c r="AB114" s="487">
        <v>5900</v>
      </c>
      <c r="AC114" s="487"/>
      <c r="AD114" s="193"/>
      <c r="AE114" s="193"/>
      <c r="AF114" s="193"/>
      <c r="AG114" s="193"/>
      <c r="AH114" s="193"/>
      <c r="AI114" s="194"/>
      <c r="AJ114" s="195"/>
      <c r="AK114" s="11"/>
      <c r="AL114" s="195"/>
      <c r="AM114" s="11"/>
      <c r="AN114" s="195" t="s">
        <v>29</v>
      </c>
      <c r="AO114" s="11"/>
      <c r="AP114" s="195"/>
      <c r="AQ114" s="11"/>
      <c r="AR114" s="195"/>
    </row>
    <row r="115" spans="1:44" s="70" customFormat="1" outlineLevel="1">
      <c r="A115" s="187" t="s">
        <v>49</v>
      </c>
      <c r="B115" s="188" t="s">
        <v>5</v>
      </c>
      <c r="C115" s="189" t="s">
        <v>516</v>
      </c>
      <c r="D115" s="197"/>
      <c r="E115" s="190" t="s">
        <v>331</v>
      </c>
      <c r="F115" s="191" t="s">
        <v>330</v>
      </c>
      <c r="I115" s="192"/>
      <c r="J115" s="192"/>
      <c r="K115" s="192"/>
      <c r="L115" s="192"/>
      <c r="M115" s="192" t="s">
        <v>2</v>
      </c>
      <c r="N115" s="130">
        <v>950000</v>
      </c>
      <c r="O115" s="130">
        <v>565164.36903499474</v>
      </c>
      <c r="P115" s="130">
        <v>412036.05514316011</v>
      </c>
      <c r="Q115" s="130">
        <v>185365.85365853659</v>
      </c>
      <c r="R115" s="130">
        <v>44326.617179215267</v>
      </c>
      <c r="S115" s="130">
        <v>900000</v>
      </c>
      <c r="T115" s="130">
        <v>535418.87592788972</v>
      </c>
      <c r="U115" s="130">
        <v>390349.94697773061</v>
      </c>
      <c r="V115" s="130">
        <v>175609.75609756098</v>
      </c>
      <c r="W115" s="130">
        <v>41993.637327677628</v>
      </c>
      <c r="X115" s="487">
        <v>6300</v>
      </c>
      <c r="Y115" s="487"/>
      <c r="Z115" s="487">
        <v>6500</v>
      </c>
      <c r="AA115" s="487"/>
      <c r="AB115" s="487">
        <v>6200</v>
      </c>
      <c r="AC115" s="487"/>
      <c r="AD115" s="193"/>
      <c r="AE115" s="193"/>
      <c r="AF115" s="193"/>
      <c r="AG115" s="193"/>
      <c r="AH115" s="193"/>
      <c r="AI115" s="194"/>
      <c r="AJ115" s="195"/>
      <c r="AK115" s="11" t="s">
        <v>29</v>
      </c>
      <c r="AL115" s="195"/>
      <c r="AM115" s="11"/>
      <c r="AN115" s="195" t="s">
        <v>29</v>
      </c>
      <c r="AO115" s="11"/>
      <c r="AP115" s="195"/>
      <c r="AQ115" s="11"/>
      <c r="AR115" s="195"/>
    </row>
    <row r="116" spans="1:44" s="70" customFormat="1" outlineLevel="1">
      <c r="A116" s="187" t="s">
        <v>49</v>
      </c>
      <c r="B116" s="188" t="s">
        <v>5</v>
      </c>
      <c r="C116" s="189" t="s">
        <v>202</v>
      </c>
      <c r="D116" s="197"/>
      <c r="E116" s="190" t="s">
        <v>204</v>
      </c>
      <c r="F116" s="191">
        <v>0.72569444444444453</v>
      </c>
      <c r="G116" s="75"/>
      <c r="H116" s="192" t="s">
        <v>2</v>
      </c>
      <c r="I116" s="192" t="s">
        <v>2</v>
      </c>
      <c r="J116" s="192" t="s">
        <v>2</v>
      </c>
      <c r="K116" s="192" t="s">
        <v>2</v>
      </c>
      <c r="L116" s="192" t="s">
        <v>2</v>
      </c>
      <c r="M116" s="75"/>
      <c r="N116" s="130">
        <v>1200000</v>
      </c>
      <c r="O116" s="130">
        <v>645987.3760144274</v>
      </c>
      <c r="P116" s="130">
        <v>378719.56717763748</v>
      </c>
      <c r="Q116" s="130">
        <v>175293.05680793509</v>
      </c>
      <c r="R116" s="130">
        <v>36789.900811541935</v>
      </c>
      <c r="S116" s="130">
        <v>1100000</v>
      </c>
      <c r="T116" s="130">
        <v>594454.88721804507</v>
      </c>
      <c r="U116" s="130">
        <v>360808.27067669173</v>
      </c>
      <c r="V116" s="130">
        <v>164379.69924812031</v>
      </c>
      <c r="W116" s="130">
        <v>45488.721804511282</v>
      </c>
      <c r="X116" s="487">
        <v>6000</v>
      </c>
      <c r="Y116" s="487"/>
      <c r="Z116" s="487">
        <v>6200</v>
      </c>
      <c r="AA116" s="487"/>
      <c r="AB116" s="487">
        <v>5900</v>
      </c>
      <c r="AC116" s="487"/>
      <c r="AD116" s="211"/>
      <c r="AE116" s="211"/>
      <c r="AF116" s="211"/>
      <c r="AG116" s="211"/>
      <c r="AH116" s="211"/>
      <c r="AJ116" s="195" t="s">
        <v>6</v>
      </c>
      <c r="AK116" s="11"/>
      <c r="AL116" s="195" t="s">
        <v>6</v>
      </c>
      <c r="AM116" s="11" t="s">
        <v>6</v>
      </c>
      <c r="AN116" s="195" t="s">
        <v>6</v>
      </c>
      <c r="AO116" s="11" t="s">
        <v>29</v>
      </c>
      <c r="AP116" s="195" t="s">
        <v>29</v>
      </c>
      <c r="AR116" s="195" t="s">
        <v>29</v>
      </c>
    </row>
    <row r="117" spans="1:44" s="70" customFormat="1" outlineLevel="1">
      <c r="A117" s="187" t="s">
        <v>49</v>
      </c>
      <c r="B117" s="188" t="s">
        <v>5</v>
      </c>
      <c r="C117" s="189" t="s">
        <v>203</v>
      </c>
      <c r="D117" s="197"/>
      <c r="E117" s="190" t="s">
        <v>204</v>
      </c>
      <c r="F117" s="191">
        <v>0.74305555555555547</v>
      </c>
      <c r="G117" s="75"/>
      <c r="H117" s="192" t="s">
        <v>2</v>
      </c>
      <c r="I117" s="192" t="s">
        <v>2</v>
      </c>
      <c r="J117" s="192" t="s">
        <v>2</v>
      </c>
      <c r="K117" s="192" t="s">
        <v>2</v>
      </c>
      <c r="L117" s="192" t="s">
        <v>2</v>
      </c>
      <c r="M117" s="75"/>
      <c r="N117" s="130">
        <v>1500000</v>
      </c>
      <c r="O117" s="130">
        <v>788235.29411764711</v>
      </c>
      <c r="P117" s="130">
        <v>535294.1176470588</v>
      </c>
      <c r="Q117" s="130">
        <v>244117.64705882352</v>
      </c>
      <c r="R117" s="130">
        <v>52941.176470588231</v>
      </c>
      <c r="S117" s="130">
        <v>1400000</v>
      </c>
      <c r="T117" s="130">
        <v>742377.82640408457</v>
      </c>
      <c r="U117" s="130">
        <v>480962.80087527347</v>
      </c>
      <c r="V117" s="130">
        <v>223632.38512035011</v>
      </c>
      <c r="W117" s="130">
        <v>55142.231947483597</v>
      </c>
      <c r="X117" s="487">
        <v>8500</v>
      </c>
      <c r="Y117" s="487"/>
      <c r="Z117" s="487">
        <v>8500</v>
      </c>
      <c r="AA117" s="487"/>
      <c r="AB117" s="487">
        <v>8100</v>
      </c>
      <c r="AC117" s="487"/>
      <c r="AD117" s="211"/>
      <c r="AE117" s="211"/>
      <c r="AF117" s="211"/>
      <c r="AG117" s="211"/>
      <c r="AH117" s="211"/>
      <c r="AJ117" s="195" t="s">
        <v>6</v>
      </c>
      <c r="AK117" s="11"/>
      <c r="AL117" s="195" t="s">
        <v>6</v>
      </c>
      <c r="AM117" s="11" t="s">
        <v>6</v>
      </c>
      <c r="AN117" s="195" t="s">
        <v>6</v>
      </c>
      <c r="AO117" s="11" t="s">
        <v>29</v>
      </c>
      <c r="AP117" s="195" t="s">
        <v>29</v>
      </c>
      <c r="AR117" s="195" t="s">
        <v>29</v>
      </c>
    </row>
    <row r="118" spans="1:44" s="70" customFormat="1" outlineLevel="1">
      <c r="A118" s="187" t="s">
        <v>49</v>
      </c>
      <c r="B118" s="188" t="s">
        <v>5</v>
      </c>
      <c r="C118" s="189" t="s">
        <v>285</v>
      </c>
      <c r="D118" s="197"/>
      <c r="E118" s="190" t="s">
        <v>286</v>
      </c>
      <c r="F118" s="191" t="s">
        <v>315</v>
      </c>
      <c r="G118" s="192" t="s">
        <v>2</v>
      </c>
      <c r="H118" s="192"/>
      <c r="I118" s="192"/>
      <c r="J118" s="192"/>
      <c r="K118" s="192"/>
      <c r="L118" s="192"/>
      <c r="M118" s="75"/>
      <c r="N118" s="130">
        <v>1200000</v>
      </c>
      <c r="O118" s="130">
        <v>639622.64150943409</v>
      </c>
      <c r="P118" s="130">
        <v>505188.67924528295</v>
      </c>
      <c r="Q118" s="130">
        <v>258962.26415094337</v>
      </c>
      <c r="R118" s="130">
        <v>45283.018867924526</v>
      </c>
      <c r="S118" s="130">
        <v>1100000</v>
      </c>
      <c r="T118" s="130">
        <v>586320.7547169812</v>
      </c>
      <c r="U118" s="130">
        <v>463089.6226415094</v>
      </c>
      <c r="V118" s="130">
        <v>237382.0754716981</v>
      </c>
      <c r="W118" s="130">
        <v>41509.433962264149</v>
      </c>
      <c r="X118" s="487">
        <v>7800</v>
      </c>
      <c r="Y118" s="487"/>
      <c r="Z118" s="487">
        <v>7800</v>
      </c>
      <c r="AA118" s="487"/>
      <c r="AB118" s="487">
        <v>7400</v>
      </c>
      <c r="AC118" s="487"/>
      <c r="AD118" s="211"/>
      <c r="AE118" s="211"/>
      <c r="AF118" s="211"/>
      <c r="AG118" s="211"/>
      <c r="AH118" s="211"/>
      <c r="AJ118" s="195"/>
      <c r="AK118" s="11"/>
      <c r="AL118" s="195"/>
      <c r="AM118" s="11"/>
      <c r="AN118" s="195"/>
      <c r="AO118" s="11" t="s">
        <v>29</v>
      </c>
      <c r="AP118" s="195" t="s">
        <v>29</v>
      </c>
      <c r="AQ118" s="11" t="s">
        <v>29</v>
      </c>
      <c r="AR118" s="195" t="s">
        <v>29</v>
      </c>
    </row>
    <row r="119" spans="1:44" s="70" customFormat="1" outlineLevel="1">
      <c r="A119" s="187" t="s">
        <v>49</v>
      </c>
      <c r="B119" s="188" t="s">
        <v>5</v>
      </c>
      <c r="C119" s="189" t="s">
        <v>517</v>
      </c>
      <c r="D119" s="206"/>
      <c r="E119" s="190" t="s">
        <v>602</v>
      </c>
      <c r="F119" s="191">
        <v>0.72569444444444453</v>
      </c>
      <c r="G119" s="192"/>
      <c r="H119" s="192"/>
      <c r="I119" s="192"/>
      <c r="J119" s="192"/>
      <c r="K119" s="192"/>
      <c r="L119" s="192"/>
      <c r="M119" s="192" t="s">
        <v>2</v>
      </c>
      <c r="N119" s="130">
        <v>600000</v>
      </c>
      <c r="O119" s="130">
        <v>327402.13523131673</v>
      </c>
      <c r="P119" s="130">
        <v>301067.61565836304</v>
      </c>
      <c r="Q119" s="130">
        <v>138790.03558718861</v>
      </c>
      <c r="R119" s="130">
        <v>45551.601423487547</v>
      </c>
      <c r="S119" s="130">
        <v>550000</v>
      </c>
      <c r="T119" s="130">
        <v>300118.62396204029</v>
      </c>
      <c r="U119" s="130">
        <v>275978.64768683276</v>
      </c>
      <c r="V119" s="130">
        <v>127224.19928825623</v>
      </c>
      <c r="W119" s="130">
        <v>41755.63463819692</v>
      </c>
      <c r="X119" s="487">
        <v>4700</v>
      </c>
      <c r="Y119" s="487"/>
      <c r="Z119" s="487">
        <v>4700</v>
      </c>
      <c r="AA119" s="487"/>
      <c r="AB119" s="487">
        <v>4500</v>
      </c>
      <c r="AC119" s="487"/>
      <c r="AD119" s="193"/>
      <c r="AE119" s="193"/>
      <c r="AF119" s="193"/>
      <c r="AG119" s="193"/>
      <c r="AH119" s="193"/>
      <c r="AI119" s="194"/>
      <c r="AJ119" s="195" t="s">
        <v>6</v>
      </c>
      <c r="AK119" s="11"/>
      <c r="AL119" s="195" t="s">
        <v>6</v>
      </c>
      <c r="AM119" s="11" t="s">
        <v>6</v>
      </c>
      <c r="AN119" s="195" t="s">
        <v>29</v>
      </c>
      <c r="AO119" s="11" t="s">
        <v>6</v>
      </c>
      <c r="AP119" s="195" t="s">
        <v>6</v>
      </c>
      <c r="AQ119" s="11" t="s">
        <v>6</v>
      </c>
      <c r="AR119" s="195" t="s">
        <v>6</v>
      </c>
    </row>
    <row r="120" spans="1:44" s="70" customFormat="1" outlineLevel="1">
      <c r="A120" s="187" t="s">
        <v>49</v>
      </c>
      <c r="B120" s="188" t="s">
        <v>5</v>
      </c>
      <c r="C120" s="189" t="s">
        <v>518</v>
      </c>
      <c r="D120" s="206"/>
      <c r="E120" s="190" t="s">
        <v>602</v>
      </c>
      <c r="F120" s="191">
        <v>0.74305555555555547</v>
      </c>
      <c r="G120" s="192"/>
      <c r="H120" s="192"/>
      <c r="I120" s="192"/>
      <c r="J120" s="192"/>
      <c r="K120" s="192"/>
      <c r="L120" s="192"/>
      <c r="M120" s="192" t="s">
        <v>2</v>
      </c>
      <c r="N120" s="130">
        <v>800000</v>
      </c>
      <c r="O120" s="130">
        <v>436536.18030842231</v>
      </c>
      <c r="P120" s="130">
        <v>401423.48754448403</v>
      </c>
      <c r="Q120" s="130">
        <v>185053.38078291813</v>
      </c>
      <c r="R120" s="130">
        <v>60735.468564650066</v>
      </c>
      <c r="S120" s="130">
        <v>750000</v>
      </c>
      <c r="T120" s="130">
        <v>409252.66903914593</v>
      </c>
      <c r="U120" s="130">
        <v>376334.51957295375</v>
      </c>
      <c r="V120" s="130">
        <v>173487.54448398578</v>
      </c>
      <c r="W120" s="130">
        <v>56939.501779359431</v>
      </c>
      <c r="X120" s="487">
        <v>6300</v>
      </c>
      <c r="Y120" s="487"/>
      <c r="Z120" s="487">
        <v>6400</v>
      </c>
      <c r="AA120" s="487"/>
      <c r="AB120" s="487">
        <v>6100</v>
      </c>
      <c r="AC120" s="487"/>
      <c r="AD120" s="193"/>
      <c r="AE120" s="193"/>
      <c r="AF120" s="193"/>
      <c r="AG120" s="193"/>
      <c r="AH120" s="193"/>
      <c r="AI120" s="194"/>
      <c r="AJ120" s="195" t="s">
        <v>6</v>
      </c>
      <c r="AK120" s="11" t="s">
        <v>29</v>
      </c>
      <c r="AL120" s="195" t="s">
        <v>6</v>
      </c>
      <c r="AM120" s="11" t="s">
        <v>6</v>
      </c>
      <c r="AN120" s="195" t="s">
        <v>29</v>
      </c>
      <c r="AO120" s="11" t="s">
        <v>6</v>
      </c>
      <c r="AP120" s="195" t="s">
        <v>6</v>
      </c>
      <c r="AQ120" s="11" t="s">
        <v>6</v>
      </c>
      <c r="AR120" s="195" t="s">
        <v>6</v>
      </c>
    </row>
    <row r="121" spans="1:44" s="70" customFormat="1" outlineLevel="1">
      <c r="A121" s="187" t="s">
        <v>49</v>
      </c>
      <c r="B121" s="188" t="s">
        <v>5</v>
      </c>
      <c r="C121" s="189" t="s">
        <v>519</v>
      </c>
      <c r="D121" s="206"/>
      <c r="E121" s="190" t="s">
        <v>18</v>
      </c>
      <c r="F121" s="191">
        <v>0.78819444444444453</v>
      </c>
      <c r="G121" s="192" t="s">
        <v>2</v>
      </c>
      <c r="H121" s="192" t="s">
        <v>2</v>
      </c>
      <c r="I121" s="192" t="s">
        <v>2</v>
      </c>
      <c r="J121" s="192" t="s">
        <v>2</v>
      </c>
      <c r="K121" s="192" t="s">
        <v>2</v>
      </c>
      <c r="L121" s="192" t="s">
        <v>2</v>
      </c>
      <c r="M121" s="192" t="s">
        <v>2</v>
      </c>
      <c r="N121" s="130">
        <v>1600000</v>
      </c>
      <c r="O121" s="130">
        <v>875594.20289855066</v>
      </c>
      <c r="P121" s="130">
        <v>607536.23188405798</v>
      </c>
      <c r="Q121" s="130">
        <v>273623.18840579706</v>
      </c>
      <c r="R121" s="130">
        <v>52869.565217391297</v>
      </c>
      <c r="S121" s="130">
        <v>1500000</v>
      </c>
      <c r="T121" s="130">
        <v>820869.56521739124</v>
      </c>
      <c r="U121" s="130">
        <v>569565.21739130432</v>
      </c>
      <c r="V121" s="130">
        <v>256521.73913043475</v>
      </c>
      <c r="W121" s="130">
        <v>49565.217391304344</v>
      </c>
      <c r="X121" s="487">
        <v>11800</v>
      </c>
      <c r="Y121" s="487"/>
      <c r="Z121" s="487">
        <v>12100</v>
      </c>
      <c r="AA121" s="487"/>
      <c r="AB121" s="487">
        <v>11500</v>
      </c>
      <c r="AC121" s="487"/>
      <c r="AD121" s="193"/>
      <c r="AE121" s="193"/>
      <c r="AF121" s="193"/>
      <c r="AG121" s="193"/>
      <c r="AH121" s="193"/>
      <c r="AI121" s="194"/>
      <c r="AJ121" s="195" t="s">
        <v>6</v>
      </c>
      <c r="AK121" s="11" t="s">
        <v>6</v>
      </c>
      <c r="AL121" s="195" t="s">
        <v>6</v>
      </c>
      <c r="AM121" s="11" t="s">
        <v>29</v>
      </c>
      <c r="AN121" s="195" t="s">
        <v>6</v>
      </c>
      <c r="AO121" s="11" t="s">
        <v>6</v>
      </c>
      <c r="AP121" s="195" t="s">
        <v>6</v>
      </c>
      <c r="AQ121" s="11" t="s">
        <v>6</v>
      </c>
      <c r="AR121" s="195" t="s">
        <v>6</v>
      </c>
    </row>
    <row r="122" spans="1:44" s="70" customFormat="1" outlineLevel="1">
      <c r="A122" s="187" t="s">
        <v>49</v>
      </c>
      <c r="B122" s="188" t="s">
        <v>5</v>
      </c>
      <c r="C122" s="189" t="s">
        <v>520</v>
      </c>
      <c r="D122" s="206"/>
      <c r="E122" s="190" t="s">
        <v>17</v>
      </c>
      <c r="F122" s="191" t="s">
        <v>10</v>
      </c>
      <c r="G122" s="192" t="s">
        <v>2</v>
      </c>
      <c r="H122" s="192" t="s">
        <v>2</v>
      </c>
      <c r="I122" s="192" t="s">
        <v>2</v>
      </c>
      <c r="J122" s="192" t="s">
        <v>2</v>
      </c>
      <c r="K122" s="192" t="s">
        <v>2</v>
      </c>
      <c r="L122" s="192" t="s">
        <v>2</v>
      </c>
      <c r="M122" s="192" t="s">
        <v>2</v>
      </c>
      <c r="N122" s="130">
        <v>2600000</v>
      </c>
      <c r="O122" s="130">
        <v>1400493.4210526315</v>
      </c>
      <c r="P122" s="130">
        <v>1131085.5263157894</v>
      </c>
      <c r="Q122" s="130">
        <v>494983.55263157893</v>
      </c>
      <c r="R122" s="130">
        <v>113322.36842105263</v>
      </c>
      <c r="S122" s="130">
        <v>2500000</v>
      </c>
      <c r="T122" s="130">
        <v>1346628.2894736843</v>
      </c>
      <c r="U122" s="130">
        <v>1087582.2368421052</v>
      </c>
      <c r="V122" s="130">
        <v>475945.7236842105</v>
      </c>
      <c r="W122" s="130">
        <v>108963.81578947367</v>
      </c>
      <c r="X122" s="487">
        <v>23500</v>
      </c>
      <c r="Y122" s="487"/>
      <c r="Z122" s="487">
        <v>24700</v>
      </c>
      <c r="AA122" s="487"/>
      <c r="AB122" s="487">
        <v>23500</v>
      </c>
      <c r="AC122" s="487"/>
      <c r="AD122" s="193"/>
      <c r="AE122" s="193"/>
      <c r="AF122" s="193"/>
      <c r="AG122" s="193"/>
      <c r="AH122" s="193"/>
      <c r="AI122" s="194"/>
      <c r="AJ122" s="195" t="s">
        <v>6</v>
      </c>
      <c r="AK122" s="11" t="s">
        <v>6</v>
      </c>
      <c r="AL122" s="195" t="s">
        <v>6</v>
      </c>
      <c r="AM122" s="11" t="s">
        <v>29</v>
      </c>
      <c r="AN122" s="195" t="s">
        <v>6</v>
      </c>
      <c r="AO122" s="11" t="s">
        <v>6</v>
      </c>
      <c r="AP122" s="195" t="s">
        <v>6</v>
      </c>
      <c r="AQ122" s="11" t="s">
        <v>6</v>
      </c>
      <c r="AR122" s="195" t="s">
        <v>6</v>
      </c>
    </row>
    <row r="123" spans="1:44" s="70" customFormat="1" outlineLevel="1">
      <c r="A123" s="187" t="s">
        <v>49</v>
      </c>
      <c r="B123" s="188" t="s">
        <v>5</v>
      </c>
      <c r="C123" s="189" t="s">
        <v>522</v>
      </c>
      <c r="D123" s="206"/>
      <c r="E123" s="190" t="s">
        <v>184</v>
      </c>
      <c r="F123" s="191">
        <v>0.82986111111111116</v>
      </c>
      <c r="G123" s="192"/>
      <c r="H123" s="192" t="s">
        <v>2</v>
      </c>
      <c r="I123" s="192" t="s">
        <v>2</v>
      </c>
      <c r="J123" s="192" t="s">
        <v>2</v>
      </c>
      <c r="K123" s="192" t="s">
        <v>2</v>
      </c>
      <c r="L123" s="192" t="s">
        <v>2</v>
      </c>
      <c r="M123" s="192" t="s">
        <v>2</v>
      </c>
      <c r="N123" s="130">
        <v>1600000</v>
      </c>
      <c r="O123" s="130">
        <v>880000.00000000012</v>
      </c>
      <c r="P123" s="130">
        <v>763218.39080459764</v>
      </c>
      <c r="Q123" s="130">
        <v>354022.98850574717</v>
      </c>
      <c r="R123" s="130">
        <v>89195.402298850575</v>
      </c>
      <c r="S123" s="130">
        <v>1550000</v>
      </c>
      <c r="T123" s="130">
        <v>852500.00000000012</v>
      </c>
      <c r="U123" s="130">
        <v>739367.81609195401</v>
      </c>
      <c r="V123" s="130">
        <v>342959.77011494257</v>
      </c>
      <c r="W123" s="130">
        <v>86408.045977011498</v>
      </c>
      <c r="X123" s="487">
        <v>21300</v>
      </c>
      <c r="Y123" s="487"/>
      <c r="Z123" s="487">
        <v>22100</v>
      </c>
      <c r="AA123" s="487"/>
      <c r="AB123" s="487">
        <v>21000</v>
      </c>
      <c r="AC123" s="487"/>
      <c r="AD123" s="193"/>
      <c r="AE123" s="193"/>
      <c r="AF123" s="193"/>
      <c r="AG123" s="193"/>
      <c r="AH123" s="193"/>
      <c r="AI123" s="194"/>
      <c r="AJ123" s="195" t="s">
        <v>6</v>
      </c>
      <c r="AK123" s="11" t="s">
        <v>29</v>
      </c>
      <c r="AL123" s="195" t="s">
        <v>6</v>
      </c>
      <c r="AM123" s="11" t="s">
        <v>6</v>
      </c>
      <c r="AN123" s="195" t="s">
        <v>29</v>
      </c>
      <c r="AO123" s="11" t="s">
        <v>6</v>
      </c>
      <c r="AP123" s="195" t="s">
        <v>6</v>
      </c>
      <c r="AQ123" s="11" t="s">
        <v>6</v>
      </c>
      <c r="AR123" s="195" t="s">
        <v>6</v>
      </c>
    </row>
    <row r="124" spans="1:44" s="70" customFormat="1" outlineLevel="1">
      <c r="A124" s="187" t="s">
        <v>49</v>
      </c>
      <c r="B124" s="188" t="s">
        <v>5</v>
      </c>
      <c r="C124" s="189" t="s">
        <v>523</v>
      </c>
      <c r="D124" s="206"/>
      <c r="E124" s="190" t="s">
        <v>323</v>
      </c>
      <c r="F124" s="191">
        <v>0.84375</v>
      </c>
      <c r="G124" s="192"/>
      <c r="H124" s="192" t="s">
        <v>2</v>
      </c>
      <c r="I124" s="192" t="s">
        <v>2</v>
      </c>
      <c r="J124" s="192" t="s">
        <v>2</v>
      </c>
      <c r="K124" s="192" t="s">
        <v>2</v>
      </c>
      <c r="L124" s="192" t="s">
        <v>2</v>
      </c>
      <c r="M124" s="192"/>
      <c r="N124" s="130">
        <v>1000000</v>
      </c>
      <c r="O124" s="130">
        <v>553151.45813734713</v>
      </c>
      <c r="P124" s="130">
        <v>537158.98400752584</v>
      </c>
      <c r="Q124" s="130">
        <v>274694.26152398874</v>
      </c>
      <c r="R124" s="130">
        <v>79021.636876763878</v>
      </c>
      <c r="S124" s="130">
        <v>950000</v>
      </c>
      <c r="T124" s="130">
        <v>513237.9248658318</v>
      </c>
      <c r="U124" s="130">
        <v>497093.02325581398</v>
      </c>
      <c r="V124" s="130">
        <v>250670.84078711984</v>
      </c>
      <c r="W124" s="130">
        <v>76475.849731663693</v>
      </c>
      <c r="X124" s="487">
        <v>14900</v>
      </c>
      <c r="Y124" s="487"/>
      <c r="Z124" s="487">
        <v>14900</v>
      </c>
      <c r="AA124" s="487"/>
      <c r="AB124" s="487">
        <v>14200</v>
      </c>
      <c r="AC124" s="487"/>
      <c r="AD124" s="193"/>
      <c r="AE124" s="193"/>
      <c r="AF124" s="193"/>
      <c r="AG124" s="193"/>
      <c r="AH124" s="193"/>
      <c r="AI124" s="194"/>
      <c r="AJ124" s="195"/>
      <c r="AK124" s="11" t="s">
        <v>29</v>
      </c>
      <c r="AL124" s="195"/>
      <c r="AM124" s="11"/>
      <c r="AN124" s="195" t="s">
        <v>29</v>
      </c>
      <c r="AO124" s="11"/>
      <c r="AP124" s="195"/>
      <c r="AQ124" s="11"/>
      <c r="AR124" s="195"/>
    </row>
    <row r="125" spans="1:44" s="70" customFormat="1" outlineLevel="1">
      <c r="A125" s="187" t="s">
        <v>49</v>
      </c>
      <c r="B125" s="188" t="s">
        <v>5</v>
      </c>
      <c r="C125" s="189" t="s">
        <v>521</v>
      </c>
      <c r="D125" s="197"/>
      <c r="E125" s="190" t="s">
        <v>282</v>
      </c>
      <c r="F125" s="191">
        <v>0.82986111111111116</v>
      </c>
      <c r="G125" s="192" t="s">
        <v>2</v>
      </c>
      <c r="H125" s="192"/>
      <c r="I125" s="192"/>
      <c r="J125" s="192"/>
      <c r="K125" s="192"/>
      <c r="L125" s="192"/>
      <c r="M125" s="192"/>
      <c r="N125" s="130">
        <v>1900000</v>
      </c>
      <c r="O125" s="130">
        <v>1033607.8229541945</v>
      </c>
      <c r="P125" s="130">
        <v>934843.02624806995</v>
      </c>
      <c r="Q125" s="130">
        <v>447864.12763767369</v>
      </c>
      <c r="R125" s="130">
        <v>102676.27380339681</v>
      </c>
      <c r="S125" s="130">
        <v>1850000</v>
      </c>
      <c r="T125" s="130">
        <v>1006407.6170869787</v>
      </c>
      <c r="U125" s="130">
        <v>910241.89397838397</v>
      </c>
      <c r="V125" s="130">
        <v>436078.22954194539</v>
      </c>
      <c r="W125" s="130">
        <v>99974.266598044254</v>
      </c>
      <c r="X125" s="487">
        <v>26500</v>
      </c>
      <c r="Y125" s="487"/>
      <c r="Z125" s="487">
        <v>27700</v>
      </c>
      <c r="AA125" s="487"/>
      <c r="AB125" s="487">
        <v>26300</v>
      </c>
      <c r="AC125" s="487"/>
      <c r="AD125" s="193"/>
      <c r="AE125" s="193"/>
      <c r="AF125" s="193"/>
      <c r="AG125" s="193"/>
      <c r="AH125" s="193"/>
      <c r="AI125" s="194"/>
      <c r="AJ125" s="195"/>
      <c r="AK125" s="11" t="s">
        <v>29</v>
      </c>
      <c r="AL125" s="195"/>
      <c r="AM125" s="11"/>
      <c r="AN125" s="195" t="s">
        <v>29</v>
      </c>
      <c r="AO125" s="11" t="s">
        <v>29</v>
      </c>
      <c r="AP125" s="195"/>
      <c r="AQ125" s="11"/>
      <c r="AR125" s="195"/>
    </row>
    <row r="126" spans="1:44" s="70" customFormat="1" outlineLevel="1">
      <c r="A126" s="187" t="s">
        <v>49</v>
      </c>
      <c r="B126" s="188" t="s">
        <v>5</v>
      </c>
      <c r="C126" s="189" t="s">
        <v>558</v>
      </c>
      <c r="D126" s="206"/>
      <c r="E126" s="190" t="s">
        <v>288</v>
      </c>
      <c r="F126" s="191">
        <v>0.84375</v>
      </c>
      <c r="H126" s="192"/>
      <c r="I126" s="192"/>
      <c r="J126" s="192"/>
      <c r="K126" s="192"/>
      <c r="L126" s="192"/>
      <c r="M126" s="192" t="s">
        <v>2</v>
      </c>
      <c r="N126" s="130">
        <v>850000</v>
      </c>
      <c r="O126" s="130">
        <v>463819.69157769874</v>
      </c>
      <c r="P126" s="130">
        <v>426512.45551601425</v>
      </c>
      <c r="Q126" s="130">
        <v>196619.21708185054</v>
      </c>
      <c r="R126" s="130">
        <v>64531.435349940693</v>
      </c>
      <c r="S126" s="130">
        <v>800000</v>
      </c>
      <c r="T126" s="130">
        <v>436536.18030842231</v>
      </c>
      <c r="U126" s="130">
        <v>401423.48754448403</v>
      </c>
      <c r="V126" s="130">
        <v>185053.38078291813</v>
      </c>
      <c r="W126" s="130">
        <v>60735.468564650066</v>
      </c>
      <c r="X126" s="487">
        <v>11900</v>
      </c>
      <c r="Y126" s="487"/>
      <c r="Z126" s="487">
        <v>12100</v>
      </c>
      <c r="AA126" s="487"/>
      <c r="AB126" s="487">
        <v>11500</v>
      </c>
      <c r="AC126" s="487"/>
      <c r="AD126" s="193"/>
      <c r="AE126" s="193"/>
      <c r="AF126" s="193"/>
      <c r="AG126" s="193"/>
      <c r="AH126" s="193"/>
      <c r="AI126" s="194"/>
      <c r="AJ126" s="195"/>
      <c r="AK126" s="11" t="s">
        <v>29</v>
      </c>
      <c r="AL126" s="195"/>
      <c r="AM126" s="11"/>
      <c r="AN126" s="195" t="s">
        <v>29</v>
      </c>
      <c r="AO126" s="11"/>
      <c r="AP126" s="195"/>
      <c r="AQ126" s="11"/>
      <c r="AR126" s="195"/>
    </row>
    <row r="127" spans="1:44" s="70" customFormat="1" outlineLevel="1">
      <c r="A127" s="187" t="s">
        <v>49</v>
      </c>
      <c r="B127" s="188" t="s">
        <v>5</v>
      </c>
      <c r="C127" s="189" t="s">
        <v>11</v>
      </c>
      <c r="D127" s="197"/>
      <c r="E127" s="190" t="s">
        <v>187</v>
      </c>
      <c r="F127" s="191">
        <v>0.86805555555555547</v>
      </c>
      <c r="G127" s="199"/>
      <c r="H127" s="192" t="s">
        <v>2</v>
      </c>
      <c r="I127" s="192" t="s">
        <v>2</v>
      </c>
      <c r="J127" s="192" t="s">
        <v>2</v>
      </c>
      <c r="K127" s="192" t="s">
        <v>2</v>
      </c>
      <c r="L127" s="192" t="s">
        <v>2</v>
      </c>
      <c r="M127" s="210"/>
      <c r="N127" s="130">
        <v>1500000</v>
      </c>
      <c r="O127" s="130">
        <v>758474.57627118635</v>
      </c>
      <c r="P127" s="130">
        <v>823093.220338983</v>
      </c>
      <c r="Q127" s="130">
        <v>457627.11864406784</v>
      </c>
      <c r="R127" s="130">
        <v>128177.96610169492</v>
      </c>
      <c r="S127" s="130">
        <v>1500000</v>
      </c>
      <c r="T127" s="130">
        <v>758474.57627118635</v>
      </c>
      <c r="U127" s="130">
        <v>823093.220338983</v>
      </c>
      <c r="V127" s="130">
        <v>457627.11864406784</v>
      </c>
      <c r="W127" s="130">
        <v>128177.96610169492</v>
      </c>
      <c r="X127" s="487">
        <v>23800</v>
      </c>
      <c r="Y127" s="487"/>
      <c r="Z127" s="487">
        <v>25000</v>
      </c>
      <c r="AA127" s="487"/>
      <c r="AB127" s="487">
        <v>23800</v>
      </c>
      <c r="AC127" s="487"/>
      <c r="AD127" s="212"/>
      <c r="AE127" s="212"/>
      <c r="AF127" s="212"/>
      <c r="AG127" s="212"/>
      <c r="AH127" s="212"/>
      <c r="AI127" s="213"/>
      <c r="AJ127" s="195" t="s">
        <v>29</v>
      </c>
      <c r="AK127" s="11" t="s">
        <v>6</v>
      </c>
      <c r="AL127" s="195" t="s">
        <v>6</v>
      </c>
      <c r="AM127" s="11" t="s">
        <v>6</v>
      </c>
      <c r="AN127" s="195" t="s">
        <v>6</v>
      </c>
      <c r="AO127" s="11" t="s">
        <v>6</v>
      </c>
      <c r="AP127" s="195" t="s">
        <v>6</v>
      </c>
      <c r="AQ127" s="11" t="s">
        <v>6</v>
      </c>
      <c r="AR127" s="195" t="s">
        <v>6</v>
      </c>
    </row>
    <row r="128" spans="1:44" s="70" customFormat="1" outlineLevel="1">
      <c r="A128" s="187" t="s">
        <v>49</v>
      </c>
      <c r="B128" s="188" t="s">
        <v>5</v>
      </c>
      <c r="C128" s="189" t="s">
        <v>524</v>
      </c>
      <c r="D128" s="197"/>
      <c r="E128" s="190" t="s">
        <v>183</v>
      </c>
      <c r="F128" s="191">
        <v>0.88541666666666663</v>
      </c>
      <c r="G128" s="192"/>
      <c r="H128" s="192" t="s">
        <v>2</v>
      </c>
      <c r="I128" s="192" t="s">
        <v>2</v>
      </c>
      <c r="J128" s="192"/>
      <c r="K128" s="192" t="s">
        <v>2</v>
      </c>
      <c r="L128" s="192" t="s">
        <v>2</v>
      </c>
      <c r="M128" s="192"/>
      <c r="N128" s="130">
        <v>800000</v>
      </c>
      <c r="O128" s="130">
        <v>437319.31668856763</v>
      </c>
      <c r="P128" s="130">
        <v>448883.04862023651</v>
      </c>
      <c r="Q128" s="130">
        <v>265965.83442838368</v>
      </c>
      <c r="R128" s="130">
        <v>67279.89487516426</v>
      </c>
      <c r="S128" s="130">
        <v>800000</v>
      </c>
      <c r="T128" s="130">
        <v>437319.31668856763</v>
      </c>
      <c r="U128" s="130">
        <v>448883.04862023651</v>
      </c>
      <c r="V128" s="130">
        <v>265965.83442838368</v>
      </c>
      <c r="W128" s="130">
        <v>67279.89487516426</v>
      </c>
      <c r="X128" s="487">
        <v>12500</v>
      </c>
      <c r="Y128" s="487"/>
      <c r="Z128" s="487">
        <v>13100</v>
      </c>
      <c r="AA128" s="487"/>
      <c r="AB128" s="487">
        <v>12400</v>
      </c>
      <c r="AC128" s="487"/>
      <c r="AD128" s="193"/>
      <c r="AE128" s="193"/>
      <c r="AF128" s="193"/>
      <c r="AG128" s="193"/>
      <c r="AH128" s="193"/>
      <c r="AI128" s="194"/>
      <c r="AJ128" s="195"/>
      <c r="AK128" s="11"/>
      <c r="AL128" s="195"/>
      <c r="AM128" s="11"/>
      <c r="AN128" s="195"/>
      <c r="AO128" s="11"/>
      <c r="AP128" s="195"/>
      <c r="AQ128" s="11"/>
      <c r="AR128" s="195"/>
    </row>
    <row r="129" spans="1:44" s="70" customFormat="1" outlineLevel="1">
      <c r="A129" s="187" t="s">
        <v>49</v>
      </c>
      <c r="B129" s="188" t="s">
        <v>5</v>
      </c>
      <c r="C129" s="189" t="s">
        <v>525</v>
      </c>
      <c r="D129" s="197" t="s">
        <v>605</v>
      </c>
      <c r="E129" s="190" t="s">
        <v>183</v>
      </c>
      <c r="F129" s="191">
        <v>0.88541666666666663</v>
      </c>
      <c r="G129" s="192"/>
      <c r="H129" s="192"/>
      <c r="I129" s="192" t="s">
        <v>2</v>
      </c>
      <c r="K129" s="192" t="s">
        <v>2</v>
      </c>
      <c r="L129" s="192" t="s">
        <v>2</v>
      </c>
      <c r="M129" s="192" t="s">
        <v>2</v>
      </c>
      <c r="N129" s="130">
        <v>600000</v>
      </c>
      <c r="O129" s="130">
        <v>337383.17757009342</v>
      </c>
      <c r="P129" s="130">
        <v>293457.94392523362</v>
      </c>
      <c r="Q129" s="130">
        <v>159813.08411214952</v>
      </c>
      <c r="R129" s="130">
        <v>52336.448598130839</v>
      </c>
      <c r="S129" s="130"/>
      <c r="T129" s="130"/>
      <c r="U129" s="130"/>
      <c r="V129" s="130"/>
      <c r="W129" s="130"/>
      <c r="X129" s="487">
        <v>7600</v>
      </c>
      <c r="Y129" s="487"/>
      <c r="Z129" s="487"/>
      <c r="AA129" s="487"/>
      <c r="AB129" s="487"/>
      <c r="AC129" s="487"/>
      <c r="AD129" s="193"/>
      <c r="AE129" s="193"/>
      <c r="AF129" s="193"/>
      <c r="AG129" s="193"/>
      <c r="AH129" s="193"/>
      <c r="AI129" s="194"/>
      <c r="AJ129" s="195"/>
      <c r="AK129" s="11"/>
      <c r="AL129" s="195"/>
      <c r="AM129" s="11"/>
      <c r="AN129" s="195"/>
      <c r="AO129" s="11"/>
      <c r="AP129" s="195"/>
      <c r="AQ129" s="11"/>
      <c r="AR129" s="195"/>
    </row>
    <row r="130" spans="1:44" s="70" customFormat="1" outlineLevel="1">
      <c r="A130" s="187" t="s">
        <v>49</v>
      </c>
      <c r="B130" s="188" t="s">
        <v>5</v>
      </c>
      <c r="C130" s="189" t="s">
        <v>12</v>
      </c>
      <c r="D130" s="197" t="s">
        <v>598</v>
      </c>
      <c r="E130" s="190" t="s">
        <v>33</v>
      </c>
      <c r="F130" s="191" t="s">
        <v>131</v>
      </c>
      <c r="G130" s="192"/>
      <c r="H130" s="192"/>
      <c r="J130" s="192"/>
      <c r="L130" s="192" t="s">
        <v>2</v>
      </c>
      <c r="M130" s="192"/>
      <c r="N130" s="130">
        <v>800000</v>
      </c>
      <c r="O130" s="130">
        <v>411688.31168831175</v>
      </c>
      <c r="P130" s="130">
        <v>437662.33766233764</v>
      </c>
      <c r="Q130" s="130">
        <v>227272.72727272729</v>
      </c>
      <c r="R130" s="130">
        <v>66233.766233766233</v>
      </c>
      <c r="S130" s="130">
        <v>750000</v>
      </c>
      <c r="T130" s="130">
        <v>385957.79220779223</v>
      </c>
      <c r="U130" s="130">
        <v>410308.44155844155</v>
      </c>
      <c r="V130" s="130">
        <v>213068.18181818185</v>
      </c>
      <c r="W130" s="130">
        <v>62094.155844155845</v>
      </c>
      <c r="X130" s="487">
        <v>14000</v>
      </c>
      <c r="Y130" s="487"/>
      <c r="Z130" s="487">
        <v>14300</v>
      </c>
      <c r="AA130" s="487"/>
      <c r="AB130" s="487">
        <v>13600</v>
      </c>
      <c r="AC130" s="487"/>
      <c r="AD130" s="193"/>
      <c r="AE130" s="193"/>
      <c r="AF130" s="193"/>
      <c r="AG130" s="193"/>
      <c r="AH130" s="193"/>
      <c r="AI130" s="194"/>
      <c r="AJ130" s="195" t="s">
        <v>6</v>
      </c>
      <c r="AK130" s="11"/>
      <c r="AL130" s="195" t="s">
        <v>6</v>
      </c>
      <c r="AM130" s="11" t="s">
        <v>6</v>
      </c>
      <c r="AN130" s="195" t="s">
        <v>6</v>
      </c>
      <c r="AO130" s="11" t="s">
        <v>6</v>
      </c>
      <c r="AP130" s="195" t="s">
        <v>6</v>
      </c>
      <c r="AQ130" s="11" t="s">
        <v>6</v>
      </c>
      <c r="AR130" s="195" t="s">
        <v>6</v>
      </c>
    </row>
    <row r="131" spans="1:44" s="70" customFormat="1" outlineLevel="1">
      <c r="A131" s="187" t="s">
        <v>49</v>
      </c>
      <c r="B131" s="188" t="s">
        <v>5</v>
      </c>
      <c r="C131" s="189" t="s">
        <v>205</v>
      </c>
      <c r="D131" s="197" t="s">
        <v>604</v>
      </c>
      <c r="E131" s="190" t="s">
        <v>206</v>
      </c>
      <c r="F131" s="191" t="s">
        <v>533</v>
      </c>
      <c r="G131" s="192"/>
      <c r="H131" s="192" t="s">
        <v>2</v>
      </c>
      <c r="J131" s="192"/>
      <c r="K131" s="192"/>
      <c r="L131" s="192"/>
      <c r="M131" s="192"/>
      <c r="N131" s="130">
        <v>1700000</v>
      </c>
      <c r="O131" s="130">
        <v>870481.92771084351</v>
      </c>
      <c r="P131" s="130">
        <v>1035617.469879518</v>
      </c>
      <c r="Q131" s="130">
        <v>599096.38554216875</v>
      </c>
      <c r="R131" s="130">
        <v>102409.63855421687</v>
      </c>
      <c r="S131" s="130"/>
      <c r="T131" s="130"/>
      <c r="U131" s="130"/>
      <c r="V131" s="130"/>
      <c r="W131" s="130"/>
      <c r="X131" s="487">
        <v>33600</v>
      </c>
      <c r="Y131" s="487"/>
      <c r="Z131" s="487"/>
      <c r="AA131" s="487"/>
      <c r="AB131" s="487"/>
      <c r="AC131" s="487"/>
      <c r="AD131" s="193"/>
      <c r="AE131" s="193"/>
      <c r="AF131" s="193"/>
      <c r="AG131" s="193"/>
      <c r="AH131" s="193"/>
      <c r="AI131" s="194"/>
      <c r="AJ131" s="195"/>
      <c r="AK131" s="11"/>
      <c r="AL131" s="195"/>
      <c r="AM131" s="11" t="s">
        <v>29</v>
      </c>
      <c r="AN131" s="195" t="s">
        <v>29</v>
      </c>
      <c r="AO131" s="11"/>
      <c r="AP131" s="195"/>
      <c r="AQ131" s="11"/>
      <c r="AR131" s="195"/>
    </row>
    <row r="132" spans="1:44" s="70" customFormat="1" outlineLevel="1">
      <c r="A132" s="187" t="s">
        <v>49</v>
      </c>
      <c r="B132" s="188" t="s">
        <v>5</v>
      </c>
      <c r="C132" s="189" t="s">
        <v>19</v>
      </c>
      <c r="D132" s="197" t="s">
        <v>596</v>
      </c>
      <c r="E132" s="190" t="s">
        <v>595</v>
      </c>
      <c r="F132" s="191" t="s">
        <v>530</v>
      </c>
      <c r="G132" s="192"/>
      <c r="H132" s="192" t="s">
        <v>2</v>
      </c>
      <c r="I132" s="192" t="s">
        <v>2</v>
      </c>
      <c r="J132" s="192"/>
      <c r="K132" s="192"/>
      <c r="L132" s="192"/>
      <c r="M132" s="192"/>
      <c r="N132" s="130">
        <v>800000</v>
      </c>
      <c r="O132" s="130">
        <v>450088.18342151673</v>
      </c>
      <c r="P132" s="130">
        <v>396472.66313932976</v>
      </c>
      <c r="Q132" s="130">
        <v>194708.99470899469</v>
      </c>
      <c r="R132" s="130">
        <v>33862.433862433863</v>
      </c>
      <c r="S132" s="130">
        <v>750000</v>
      </c>
      <c r="T132" s="130">
        <v>421957.67195767193</v>
      </c>
      <c r="U132" s="130">
        <v>371693.12169312168</v>
      </c>
      <c r="V132" s="130">
        <v>182539.68253968254</v>
      </c>
      <c r="W132" s="130">
        <v>31746.031746031742</v>
      </c>
      <c r="X132" s="487">
        <v>12700</v>
      </c>
      <c r="Y132" s="487"/>
      <c r="Z132" s="487">
        <v>12700</v>
      </c>
      <c r="AA132" s="487"/>
      <c r="AB132" s="487">
        <v>12100</v>
      </c>
      <c r="AC132" s="487"/>
      <c r="AD132" s="193"/>
      <c r="AE132" s="193"/>
      <c r="AF132" s="193"/>
      <c r="AG132" s="193"/>
      <c r="AH132" s="193"/>
      <c r="AI132" s="194"/>
      <c r="AJ132" s="195" t="s">
        <v>6</v>
      </c>
      <c r="AK132" s="11" t="s">
        <v>6</v>
      </c>
      <c r="AL132" s="195" t="s">
        <v>6</v>
      </c>
      <c r="AM132" s="11" t="s">
        <v>29</v>
      </c>
      <c r="AN132" s="195" t="s">
        <v>29</v>
      </c>
      <c r="AO132" s="11" t="s">
        <v>6</v>
      </c>
      <c r="AP132" s="195" t="s">
        <v>6</v>
      </c>
      <c r="AQ132" s="11" t="s">
        <v>6</v>
      </c>
      <c r="AR132" s="195" t="s">
        <v>6</v>
      </c>
    </row>
    <row r="133" spans="1:44" s="70" customFormat="1" outlineLevel="1">
      <c r="A133" s="187" t="s">
        <v>49</v>
      </c>
      <c r="B133" s="188" t="s">
        <v>5</v>
      </c>
      <c r="C133" s="189" t="s">
        <v>529</v>
      </c>
      <c r="D133" s="197"/>
      <c r="E133" s="190" t="s">
        <v>282</v>
      </c>
      <c r="F133" s="191">
        <v>0.85069444444444453</v>
      </c>
      <c r="G133" s="192" t="s">
        <v>2</v>
      </c>
      <c r="H133" s="192"/>
      <c r="I133" s="192"/>
      <c r="J133" s="192"/>
      <c r="K133" s="192"/>
      <c r="L133" s="192"/>
      <c r="M133" s="192"/>
      <c r="N133" s="130">
        <v>1750000</v>
      </c>
      <c r="O133" s="130">
        <v>952100.40983606561</v>
      </c>
      <c r="P133" s="130">
        <v>890240.7786885245</v>
      </c>
      <c r="Q133" s="130">
        <v>416880.12295081967</v>
      </c>
      <c r="R133" s="130">
        <v>109375</v>
      </c>
      <c r="S133" s="130">
        <v>1700000</v>
      </c>
      <c r="T133" s="130">
        <v>920932.40093240084</v>
      </c>
      <c r="U133" s="130">
        <v>845641.02564102563</v>
      </c>
      <c r="V133" s="130">
        <v>393892.77389277384</v>
      </c>
      <c r="W133" s="130">
        <v>115710.95571095572</v>
      </c>
      <c r="X133" s="487">
        <v>25200</v>
      </c>
      <c r="Y133" s="487"/>
      <c r="Z133" s="487">
        <v>25500</v>
      </c>
      <c r="AA133" s="487"/>
      <c r="AB133" s="487">
        <v>24200</v>
      </c>
      <c r="AC133" s="487"/>
      <c r="AD133" s="193"/>
      <c r="AE133" s="193"/>
      <c r="AF133" s="193"/>
      <c r="AG133" s="193"/>
      <c r="AH133" s="193"/>
      <c r="AI133" s="194"/>
      <c r="AJ133" s="195"/>
      <c r="AK133" s="11" t="s">
        <v>29</v>
      </c>
      <c r="AL133" s="195"/>
      <c r="AM133" s="11"/>
      <c r="AN133" s="195" t="s">
        <v>29</v>
      </c>
      <c r="AO133" s="11" t="s">
        <v>29</v>
      </c>
      <c r="AP133" s="195"/>
      <c r="AQ133" s="11"/>
      <c r="AR133" s="195"/>
    </row>
    <row r="134" spans="1:44" s="70" customFormat="1" outlineLevel="1">
      <c r="A134" s="187" t="s">
        <v>49</v>
      </c>
      <c r="B134" s="188" t="s">
        <v>5</v>
      </c>
      <c r="C134" s="189" t="s">
        <v>531</v>
      </c>
      <c r="D134" s="197"/>
      <c r="E134" s="190" t="s">
        <v>282</v>
      </c>
      <c r="F134" s="191" t="s">
        <v>284</v>
      </c>
      <c r="G134" s="192" t="s">
        <v>2</v>
      </c>
      <c r="H134" s="192"/>
      <c r="I134" s="192"/>
      <c r="J134" s="192"/>
      <c r="K134" s="192"/>
      <c r="L134" s="192"/>
      <c r="M134" s="192"/>
      <c r="N134" s="130">
        <v>1600000</v>
      </c>
      <c r="O134" s="130">
        <v>886000</v>
      </c>
      <c r="P134" s="130">
        <v>882000</v>
      </c>
      <c r="Q134" s="130">
        <v>443000</v>
      </c>
      <c r="R134" s="130">
        <v>130000</v>
      </c>
      <c r="S134" s="130">
        <v>1550000</v>
      </c>
      <c r="T134" s="130">
        <v>858312.5</v>
      </c>
      <c r="U134" s="130">
        <v>854437.5</v>
      </c>
      <c r="V134" s="130">
        <v>429156.25</v>
      </c>
      <c r="W134" s="130">
        <v>125937.5</v>
      </c>
      <c r="X134" s="487">
        <v>29200</v>
      </c>
      <c r="Y134" s="487"/>
      <c r="Z134" s="487">
        <v>30500</v>
      </c>
      <c r="AA134" s="487"/>
      <c r="AB134" s="487">
        <v>29000</v>
      </c>
      <c r="AC134" s="487"/>
      <c r="AD134" s="193"/>
      <c r="AE134" s="193"/>
      <c r="AF134" s="193"/>
      <c r="AG134" s="193"/>
      <c r="AH134" s="193"/>
      <c r="AI134" s="194"/>
      <c r="AJ134" s="195"/>
      <c r="AK134" s="11" t="s">
        <v>29</v>
      </c>
      <c r="AL134" s="195"/>
      <c r="AM134" s="11"/>
      <c r="AN134" s="195" t="s">
        <v>29</v>
      </c>
      <c r="AO134" s="11" t="s">
        <v>29</v>
      </c>
      <c r="AP134" s="195"/>
      <c r="AQ134" s="11"/>
      <c r="AR134" s="195"/>
    </row>
    <row r="135" spans="1:44" s="70" customFormat="1" outlineLevel="1">
      <c r="A135" s="187" t="s">
        <v>49</v>
      </c>
      <c r="B135" s="188" t="s">
        <v>5</v>
      </c>
      <c r="C135" s="189" t="s">
        <v>283</v>
      </c>
      <c r="D135" s="197"/>
      <c r="E135" s="190" t="s">
        <v>282</v>
      </c>
      <c r="F135" s="191">
        <v>0.96875</v>
      </c>
      <c r="G135" s="192" t="s">
        <v>2</v>
      </c>
      <c r="H135" s="192"/>
      <c r="I135" s="192"/>
      <c r="J135" s="192"/>
      <c r="K135" s="192"/>
      <c r="L135" s="192"/>
      <c r="M135" s="192"/>
      <c r="N135" s="130">
        <v>900000</v>
      </c>
      <c r="O135" s="130">
        <v>527926.82926829264</v>
      </c>
      <c r="P135" s="130">
        <v>477439.02439024393</v>
      </c>
      <c r="Q135" s="130">
        <v>237073.17073170733</v>
      </c>
      <c r="R135" s="130">
        <v>53780.487804878052</v>
      </c>
      <c r="S135" s="130">
        <v>850000</v>
      </c>
      <c r="T135" s="130">
        <v>498597.5609756097</v>
      </c>
      <c r="U135" s="130">
        <v>450914.63414634147</v>
      </c>
      <c r="V135" s="130">
        <v>223902.43902439025</v>
      </c>
      <c r="W135" s="130">
        <v>50792.682926829264</v>
      </c>
      <c r="X135" s="487">
        <v>15000</v>
      </c>
      <c r="Y135" s="487"/>
      <c r="Z135" s="487">
        <v>15000</v>
      </c>
      <c r="AA135" s="487"/>
      <c r="AB135" s="487">
        <v>14300</v>
      </c>
      <c r="AC135" s="487"/>
      <c r="AD135" s="193"/>
      <c r="AE135" s="193"/>
      <c r="AF135" s="193"/>
      <c r="AG135" s="193"/>
      <c r="AH135" s="193"/>
      <c r="AI135" s="194"/>
      <c r="AJ135" s="195"/>
      <c r="AK135" s="11" t="s">
        <v>29</v>
      </c>
      <c r="AL135" s="195"/>
      <c r="AM135" s="11"/>
      <c r="AN135" s="195" t="s">
        <v>29</v>
      </c>
      <c r="AO135" s="11" t="s">
        <v>29</v>
      </c>
      <c r="AP135" s="195"/>
      <c r="AQ135" s="11"/>
      <c r="AR135" s="195"/>
    </row>
    <row r="136" spans="1:44" s="70" customFormat="1" outlineLevel="1">
      <c r="A136" s="187" t="s">
        <v>49</v>
      </c>
      <c r="B136" s="188" t="s">
        <v>5</v>
      </c>
      <c r="C136" s="189" t="s">
        <v>526</v>
      </c>
      <c r="D136" s="197" t="s">
        <v>597</v>
      </c>
      <c r="E136" s="190" t="s">
        <v>200</v>
      </c>
      <c r="F136" s="191">
        <v>0.88541666666666663</v>
      </c>
      <c r="G136" s="192"/>
      <c r="H136" s="192"/>
      <c r="I136" s="192"/>
      <c r="J136" s="192" t="s">
        <v>2</v>
      </c>
      <c r="K136" s="192"/>
      <c r="L136" s="192"/>
      <c r="M136" s="192"/>
      <c r="N136" s="130">
        <v>950000</v>
      </c>
      <c r="O136" s="130">
        <v>531191.48936170212</v>
      </c>
      <c r="P136" s="130">
        <v>533617.02127659577</v>
      </c>
      <c r="Q136" s="130">
        <v>287021.27659574465</v>
      </c>
      <c r="R136" s="130">
        <v>88127.659574468096</v>
      </c>
      <c r="S136" s="130"/>
      <c r="T136" s="130"/>
      <c r="U136" s="130"/>
      <c r="V136" s="130"/>
      <c r="W136" s="130"/>
      <c r="X136" s="487">
        <v>13900</v>
      </c>
      <c r="Y136" s="487"/>
      <c r="Z136" s="487"/>
      <c r="AA136" s="487"/>
      <c r="AB136" s="487"/>
      <c r="AC136" s="487"/>
      <c r="AD136" s="193"/>
      <c r="AE136" s="193"/>
      <c r="AF136" s="193"/>
      <c r="AG136" s="193"/>
      <c r="AH136" s="193"/>
      <c r="AI136" s="194"/>
      <c r="AJ136" s="195"/>
      <c r="AK136" s="11"/>
      <c r="AL136" s="195"/>
      <c r="AM136" s="11"/>
      <c r="AN136" s="195" t="s">
        <v>29</v>
      </c>
      <c r="AO136" s="11"/>
      <c r="AP136" s="195"/>
      <c r="AQ136" s="11"/>
      <c r="AR136" s="195"/>
    </row>
    <row r="137" spans="1:44" s="70" customFormat="1" outlineLevel="1">
      <c r="A137" s="187" t="s">
        <v>49</v>
      </c>
      <c r="B137" s="188" t="s">
        <v>5</v>
      </c>
      <c r="C137" s="189" t="s">
        <v>527</v>
      </c>
      <c r="D137" s="197" t="s">
        <v>565</v>
      </c>
      <c r="E137" s="190" t="s">
        <v>200</v>
      </c>
      <c r="F137" s="191">
        <v>0.88541666666666663</v>
      </c>
      <c r="G137" s="192"/>
      <c r="H137" s="192"/>
      <c r="I137" s="192"/>
      <c r="J137" s="192" t="s">
        <v>2</v>
      </c>
      <c r="K137" s="192"/>
      <c r="L137" s="192"/>
      <c r="M137" s="192"/>
      <c r="N137" s="130">
        <v>1300000</v>
      </c>
      <c r="O137" s="130">
        <v>759803.92156862747</v>
      </c>
      <c r="P137" s="130">
        <v>718627.45098039217</v>
      </c>
      <c r="Q137" s="130">
        <v>431372.54901960783</v>
      </c>
      <c r="R137" s="130">
        <v>93137.254901960769</v>
      </c>
      <c r="S137" s="130">
        <v>1300000</v>
      </c>
      <c r="T137" s="130">
        <v>733646.11260053632</v>
      </c>
      <c r="U137" s="130">
        <v>758042.89544235927</v>
      </c>
      <c r="V137" s="130">
        <v>456568.36461126007</v>
      </c>
      <c r="W137" s="130">
        <v>110656.836461126</v>
      </c>
      <c r="X137" s="487">
        <v>20000</v>
      </c>
      <c r="Y137" s="487"/>
      <c r="Z137" s="487">
        <v>22500</v>
      </c>
      <c r="AA137" s="487"/>
      <c r="AB137" s="487">
        <v>21400</v>
      </c>
      <c r="AC137" s="487"/>
      <c r="AD137" s="193"/>
      <c r="AE137" s="193"/>
      <c r="AF137" s="193"/>
      <c r="AG137" s="193"/>
      <c r="AH137" s="193"/>
      <c r="AI137" s="194"/>
      <c r="AJ137" s="195"/>
      <c r="AK137" s="11"/>
      <c r="AL137" s="195"/>
      <c r="AM137" s="11"/>
      <c r="AN137" s="195" t="s">
        <v>29</v>
      </c>
      <c r="AO137" s="11"/>
      <c r="AP137" s="195"/>
      <c r="AQ137" s="11"/>
      <c r="AR137" s="195"/>
    </row>
    <row r="138" spans="1:44" s="70" customFormat="1" outlineLevel="1">
      <c r="A138" s="187" t="s">
        <v>49</v>
      </c>
      <c r="B138" s="188" t="s">
        <v>5</v>
      </c>
      <c r="C138" s="189" t="s">
        <v>532</v>
      </c>
      <c r="D138" s="197" t="s">
        <v>565</v>
      </c>
      <c r="E138" s="190" t="s">
        <v>200</v>
      </c>
      <c r="F138" s="191" t="s">
        <v>533</v>
      </c>
      <c r="G138" s="192"/>
      <c r="H138" s="192"/>
      <c r="I138" s="192"/>
      <c r="J138" s="192" t="s">
        <v>2</v>
      </c>
      <c r="K138" s="192"/>
      <c r="L138" s="192"/>
      <c r="M138" s="192"/>
      <c r="N138" s="130">
        <v>1900000</v>
      </c>
      <c r="O138" s="130">
        <v>1113253.5864150049</v>
      </c>
      <c r="P138" s="130">
        <v>1067232.1015702786</v>
      </c>
      <c r="Q138" s="130">
        <v>624106.59786355321</v>
      </c>
      <c r="R138" s="130">
        <v>160710.68390598256</v>
      </c>
      <c r="S138" s="130">
        <v>1850000</v>
      </c>
      <c r="T138" s="130">
        <v>1083957.4394040839</v>
      </c>
      <c r="U138" s="130">
        <v>1039147.0462657976</v>
      </c>
      <c r="V138" s="130">
        <v>607682.7400250386</v>
      </c>
      <c r="W138" s="130">
        <v>156481.45538214094</v>
      </c>
      <c r="X138" s="487">
        <v>33800</v>
      </c>
      <c r="Y138" s="487"/>
      <c r="Z138" s="487">
        <v>35000</v>
      </c>
      <c r="AA138" s="487"/>
      <c r="AB138" s="487">
        <v>33300</v>
      </c>
      <c r="AC138" s="487"/>
      <c r="AD138" s="193"/>
      <c r="AE138" s="193"/>
      <c r="AF138" s="193"/>
      <c r="AG138" s="193"/>
      <c r="AH138" s="193"/>
      <c r="AI138" s="194"/>
      <c r="AJ138" s="195"/>
      <c r="AK138" s="11"/>
      <c r="AL138" s="195"/>
      <c r="AM138" s="11"/>
      <c r="AN138" s="195" t="s">
        <v>29</v>
      </c>
      <c r="AO138" s="11"/>
      <c r="AP138" s="195"/>
      <c r="AQ138" s="11"/>
      <c r="AR138" s="195"/>
    </row>
    <row r="139" spans="1:44" s="70" customFormat="1" outlineLevel="1">
      <c r="A139" s="187" t="s">
        <v>49</v>
      </c>
      <c r="B139" s="188" t="s">
        <v>5</v>
      </c>
      <c r="C139" s="189" t="s">
        <v>201</v>
      </c>
      <c r="D139" s="197" t="s">
        <v>565</v>
      </c>
      <c r="E139" s="190" t="s">
        <v>200</v>
      </c>
      <c r="F139" s="191">
        <v>0.97222222222222221</v>
      </c>
      <c r="G139" s="192"/>
      <c r="H139" s="192"/>
      <c r="I139" s="192"/>
      <c r="J139" s="192" t="s">
        <v>2</v>
      </c>
      <c r="K139" s="192"/>
      <c r="L139" s="192"/>
      <c r="M139" s="192"/>
      <c r="N139" s="130">
        <v>1450000</v>
      </c>
      <c r="O139" s="130">
        <v>859861.41778966587</v>
      </c>
      <c r="P139" s="130">
        <v>823358.77964015235</v>
      </c>
      <c r="Q139" s="130">
        <v>492569.20964338526</v>
      </c>
      <c r="R139" s="130">
        <v>112741.82564347501</v>
      </c>
      <c r="S139" s="130">
        <v>1400000</v>
      </c>
      <c r="T139" s="130">
        <v>830211.02407278086</v>
      </c>
      <c r="U139" s="130">
        <v>794967.09758359531</v>
      </c>
      <c r="V139" s="130">
        <v>475584.06448326848</v>
      </c>
      <c r="W139" s="130">
        <v>108854.17648335517</v>
      </c>
      <c r="X139" s="487">
        <v>26000</v>
      </c>
      <c r="Y139" s="487"/>
      <c r="Z139" s="487">
        <v>27000</v>
      </c>
      <c r="AA139" s="487"/>
      <c r="AB139" s="487">
        <v>25700</v>
      </c>
      <c r="AC139" s="487"/>
      <c r="AD139" s="193"/>
      <c r="AE139" s="193"/>
      <c r="AF139" s="193"/>
      <c r="AG139" s="193"/>
      <c r="AH139" s="193"/>
      <c r="AI139" s="194"/>
      <c r="AJ139" s="195"/>
      <c r="AK139" s="11"/>
      <c r="AL139" s="195"/>
      <c r="AM139" s="11"/>
      <c r="AN139" s="195" t="s">
        <v>29</v>
      </c>
      <c r="AO139" s="11"/>
      <c r="AP139" s="195"/>
      <c r="AQ139" s="11"/>
      <c r="AR139" s="195"/>
    </row>
    <row r="140" spans="1:44" s="70" customFormat="1" outlineLevel="1">
      <c r="A140" s="187" t="s">
        <v>49</v>
      </c>
      <c r="B140" s="188" t="s">
        <v>5</v>
      </c>
      <c r="C140" s="189" t="s">
        <v>534</v>
      </c>
      <c r="D140" s="197" t="s">
        <v>597</v>
      </c>
      <c r="E140" s="190" t="s">
        <v>200</v>
      </c>
      <c r="F140" s="191" t="s">
        <v>533</v>
      </c>
      <c r="G140" s="192"/>
      <c r="H140" s="192"/>
      <c r="I140" s="192"/>
      <c r="J140" s="192" t="s">
        <v>2</v>
      </c>
      <c r="K140" s="192"/>
      <c r="L140" s="192"/>
      <c r="M140" s="192"/>
      <c r="N140" s="130">
        <v>1350000</v>
      </c>
      <c r="O140" s="130">
        <v>771939.11317008594</v>
      </c>
      <c r="P140" s="130">
        <v>830013.23626737262</v>
      </c>
      <c r="Q140" s="130">
        <v>451191.26406353404</v>
      </c>
      <c r="R140" s="130">
        <v>125082.72667107877</v>
      </c>
      <c r="S140" s="130"/>
      <c r="T140" s="130"/>
      <c r="U140" s="130"/>
      <c r="V140" s="130"/>
      <c r="W140" s="130"/>
      <c r="X140" s="487">
        <v>21500</v>
      </c>
      <c r="Y140" s="487"/>
      <c r="Z140" s="487"/>
      <c r="AA140" s="487"/>
      <c r="AB140" s="487"/>
      <c r="AC140" s="487"/>
      <c r="AD140" s="193"/>
      <c r="AE140" s="193"/>
      <c r="AF140" s="193"/>
      <c r="AG140" s="193"/>
      <c r="AH140" s="193"/>
      <c r="AI140" s="194"/>
      <c r="AJ140" s="195"/>
      <c r="AK140" s="11"/>
      <c r="AL140" s="195"/>
      <c r="AM140" s="11"/>
      <c r="AN140" s="195" t="s">
        <v>29</v>
      </c>
      <c r="AO140" s="11"/>
      <c r="AP140" s="195"/>
      <c r="AQ140" s="11"/>
      <c r="AR140" s="195"/>
    </row>
    <row r="141" spans="1:44" s="70" customFormat="1" outlineLevel="1">
      <c r="A141" s="187" t="s">
        <v>49</v>
      </c>
      <c r="B141" s="188" t="s">
        <v>5</v>
      </c>
      <c r="C141" s="189" t="s">
        <v>535</v>
      </c>
      <c r="D141" s="197" t="s">
        <v>597</v>
      </c>
      <c r="E141" s="190" t="s">
        <v>200</v>
      </c>
      <c r="F141" s="191">
        <v>0.97222222222222221</v>
      </c>
      <c r="G141" s="192"/>
      <c r="H141" s="192"/>
      <c r="I141" s="192"/>
      <c r="J141" s="192" t="s">
        <v>2</v>
      </c>
      <c r="K141" s="192"/>
      <c r="L141" s="192"/>
      <c r="M141" s="192"/>
      <c r="N141" s="130">
        <v>1000000</v>
      </c>
      <c r="O141" s="130">
        <v>571806.75049636001</v>
      </c>
      <c r="P141" s="130">
        <v>614824.61945731298</v>
      </c>
      <c r="Q141" s="130">
        <v>334215.75115817337</v>
      </c>
      <c r="R141" s="130">
        <v>92653.871608206493</v>
      </c>
      <c r="S141" s="130"/>
      <c r="T141" s="130"/>
      <c r="U141" s="130"/>
      <c r="V141" s="130"/>
      <c r="W141" s="130"/>
      <c r="X141" s="487">
        <v>16000</v>
      </c>
      <c r="Y141" s="487"/>
      <c r="Z141" s="487"/>
      <c r="AA141" s="487"/>
      <c r="AB141" s="487"/>
      <c r="AC141" s="487"/>
      <c r="AD141" s="193"/>
      <c r="AE141" s="193"/>
      <c r="AF141" s="193"/>
      <c r="AG141" s="193"/>
      <c r="AH141" s="193"/>
      <c r="AI141" s="194"/>
      <c r="AJ141" s="195"/>
      <c r="AK141" s="11"/>
      <c r="AL141" s="195"/>
      <c r="AM141" s="11"/>
      <c r="AN141" s="195" t="s">
        <v>29</v>
      </c>
      <c r="AO141" s="11"/>
      <c r="AP141" s="195"/>
      <c r="AQ141" s="11"/>
      <c r="AR141" s="195"/>
    </row>
    <row r="142" spans="1:44" s="70" customFormat="1" outlineLevel="1">
      <c r="A142" s="187" t="s">
        <v>49</v>
      </c>
      <c r="B142" s="188" t="s">
        <v>5</v>
      </c>
      <c r="C142" s="189" t="s">
        <v>528</v>
      </c>
      <c r="D142" s="197" t="s">
        <v>568</v>
      </c>
      <c r="E142" s="190" t="s">
        <v>288</v>
      </c>
      <c r="F142" s="191">
        <v>0.88541666666666663</v>
      </c>
      <c r="G142" s="192"/>
      <c r="H142" s="192"/>
      <c r="J142" s="192"/>
      <c r="K142" s="192"/>
      <c r="L142" s="192"/>
      <c r="M142" s="192" t="s">
        <v>2</v>
      </c>
      <c r="N142" s="130">
        <v>1000000</v>
      </c>
      <c r="O142" s="130">
        <v>540062.43496357964</v>
      </c>
      <c r="P142" s="130">
        <v>498439.12591050984</v>
      </c>
      <c r="Q142" s="130">
        <v>199791.88345473463</v>
      </c>
      <c r="R142" s="130">
        <v>68678.459937565043</v>
      </c>
      <c r="S142" s="130">
        <v>1000000</v>
      </c>
      <c r="T142" s="130">
        <v>540062.43496357964</v>
      </c>
      <c r="U142" s="130">
        <v>498439.12591050984</v>
      </c>
      <c r="V142" s="130">
        <v>199791.88345473463</v>
      </c>
      <c r="W142" s="130">
        <v>68678.459937565043</v>
      </c>
      <c r="X142" s="487">
        <v>13800</v>
      </c>
      <c r="Y142" s="487"/>
      <c r="Z142" s="487">
        <v>14500</v>
      </c>
      <c r="AA142" s="487"/>
      <c r="AB142" s="487">
        <v>13800</v>
      </c>
      <c r="AC142" s="487"/>
      <c r="AD142" s="193"/>
      <c r="AE142" s="193"/>
      <c r="AF142" s="193"/>
      <c r="AG142" s="193"/>
      <c r="AH142" s="193"/>
      <c r="AI142" s="194"/>
      <c r="AJ142" s="195" t="s">
        <v>6</v>
      </c>
      <c r="AK142" s="11"/>
      <c r="AL142" s="195" t="s">
        <v>6</v>
      </c>
      <c r="AM142" s="11" t="s">
        <v>6</v>
      </c>
      <c r="AN142" s="195"/>
      <c r="AO142" s="11" t="s">
        <v>6</v>
      </c>
      <c r="AP142" s="195" t="s">
        <v>6</v>
      </c>
      <c r="AQ142" s="11" t="s">
        <v>6</v>
      </c>
      <c r="AR142" s="195" t="s">
        <v>6</v>
      </c>
    </row>
    <row r="143" spans="1:44" s="70" customFormat="1" outlineLevel="1">
      <c r="A143" s="187" t="s">
        <v>49</v>
      </c>
      <c r="B143" s="188" t="s">
        <v>5</v>
      </c>
      <c r="C143" s="189" t="s">
        <v>13</v>
      </c>
      <c r="D143" s="197" t="s">
        <v>603</v>
      </c>
      <c r="E143" s="190" t="s">
        <v>36</v>
      </c>
      <c r="F143" s="191" t="s">
        <v>536</v>
      </c>
      <c r="G143" s="192"/>
      <c r="H143" s="192"/>
      <c r="J143" s="192"/>
      <c r="K143" s="192" t="s">
        <v>2</v>
      </c>
      <c r="M143" s="192" t="s">
        <v>2</v>
      </c>
      <c r="N143" s="130">
        <v>750000</v>
      </c>
      <c r="O143" s="130">
        <v>403456.99831365939</v>
      </c>
      <c r="P143" s="130">
        <v>411045.53119730193</v>
      </c>
      <c r="Q143" s="130">
        <v>196037.09949409781</v>
      </c>
      <c r="R143" s="130">
        <v>55649.24114671164</v>
      </c>
      <c r="S143" s="130">
        <v>700000</v>
      </c>
      <c r="T143" s="130">
        <v>376559.86509274872</v>
      </c>
      <c r="U143" s="130">
        <v>383642.4957841484</v>
      </c>
      <c r="V143" s="130">
        <v>182967.95952782463</v>
      </c>
      <c r="W143" s="130">
        <v>51939.291736930863</v>
      </c>
      <c r="X143" s="487">
        <v>13300</v>
      </c>
      <c r="Y143" s="487"/>
      <c r="Z143" s="487">
        <v>13400</v>
      </c>
      <c r="AA143" s="487"/>
      <c r="AB143" s="487">
        <v>12700</v>
      </c>
      <c r="AC143" s="487"/>
      <c r="AD143" s="193"/>
      <c r="AE143" s="193"/>
      <c r="AF143" s="193"/>
      <c r="AG143" s="193"/>
      <c r="AH143" s="193"/>
      <c r="AI143" s="194"/>
      <c r="AJ143" s="195" t="s">
        <v>6</v>
      </c>
      <c r="AK143" s="11"/>
      <c r="AL143" s="195" t="s">
        <v>6</v>
      </c>
      <c r="AM143" s="11" t="s">
        <v>6</v>
      </c>
      <c r="AN143" s="195"/>
      <c r="AO143" s="11" t="s">
        <v>6</v>
      </c>
      <c r="AP143" s="195" t="s">
        <v>6</v>
      </c>
      <c r="AQ143" s="11" t="s">
        <v>6</v>
      </c>
      <c r="AR143" s="195" t="s">
        <v>6</v>
      </c>
    </row>
    <row r="144" spans="1:44" s="70" customFormat="1" outlineLevel="1">
      <c r="A144" s="187" t="s">
        <v>49</v>
      </c>
      <c r="B144" s="188" t="s">
        <v>5</v>
      </c>
      <c r="C144" s="189" t="s">
        <v>537</v>
      </c>
      <c r="D144" s="197" t="s">
        <v>584</v>
      </c>
      <c r="E144" s="190" t="s">
        <v>36</v>
      </c>
      <c r="F144" s="191" t="s">
        <v>538</v>
      </c>
      <c r="G144" s="192"/>
      <c r="H144" s="192"/>
      <c r="I144" s="192" t="s">
        <v>2</v>
      </c>
      <c r="J144" s="192"/>
      <c r="K144" s="192" t="s">
        <v>2</v>
      </c>
      <c r="L144" s="192" t="s">
        <v>2</v>
      </c>
      <c r="M144" s="192" t="s">
        <v>2</v>
      </c>
      <c r="N144" s="130">
        <v>500000</v>
      </c>
      <c r="O144" s="130">
        <v>289719.62616822432</v>
      </c>
      <c r="P144" s="130">
        <v>236448.59813084113</v>
      </c>
      <c r="Q144" s="130">
        <v>116822.42990654205</v>
      </c>
      <c r="R144" s="130">
        <v>31775.700934579439</v>
      </c>
      <c r="S144" s="130"/>
      <c r="T144" s="130"/>
      <c r="U144" s="130"/>
      <c r="V144" s="130"/>
      <c r="W144" s="130"/>
      <c r="X144" s="487">
        <v>6200</v>
      </c>
      <c r="Y144" s="487"/>
      <c r="Z144" s="487"/>
      <c r="AA144" s="487"/>
      <c r="AB144" s="487"/>
      <c r="AC144" s="487"/>
      <c r="AD144" s="193"/>
      <c r="AE144" s="193"/>
      <c r="AF144" s="193"/>
      <c r="AG144" s="193"/>
      <c r="AH144" s="193"/>
      <c r="AI144" s="194"/>
      <c r="AJ144" s="195" t="s">
        <v>6</v>
      </c>
      <c r="AK144" s="11"/>
      <c r="AL144" s="195" t="s">
        <v>6</v>
      </c>
      <c r="AM144" s="11" t="s">
        <v>6</v>
      </c>
      <c r="AN144" s="195"/>
      <c r="AO144" s="11" t="s">
        <v>6</v>
      </c>
      <c r="AP144" s="195" t="s">
        <v>6</v>
      </c>
      <c r="AQ144" s="11" t="s">
        <v>6</v>
      </c>
      <c r="AR144" s="195" t="s">
        <v>6</v>
      </c>
    </row>
    <row r="145" spans="1:44" s="70" customFormat="1" outlineLevel="1">
      <c r="A145" s="187" t="s">
        <v>49</v>
      </c>
      <c r="B145" s="188" t="s">
        <v>5</v>
      </c>
      <c r="C145" s="189" t="s">
        <v>539</v>
      </c>
      <c r="D145" s="190"/>
      <c r="E145" s="190" t="s">
        <v>324</v>
      </c>
      <c r="F145" s="191">
        <v>0.98958333333333337</v>
      </c>
      <c r="G145" s="192"/>
      <c r="H145" s="192"/>
      <c r="I145" s="192"/>
      <c r="J145" s="192"/>
      <c r="K145" s="192"/>
      <c r="L145" s="192"/>
      <c r="M145" s="192" t="s">
        <v>2</v>
      </c>
      <c r="N145" s="130">
        <v>600000</v>
      </c>
      <c r="O145" s="130">
        <v>343731.77842565597</v>
      </c>
      <c r="P145" s="130">
        <v>320116.61807580176</v>
      </c>
      <c r="Q145" s="130">
        <v>155685.13119533527</v>
      </c>
      <c r="R145" s="130">
        <v>35860.058309037893</v>
      </c>
      <c r="S145" s="130">
        <v>600000</v>
      </c>
      <c r="T145" s="130">
        <v>343731.77842565597</v>
      </c>
      <c r="U145" s="130">
        <v>320116.61807580176</v>
      </c>
      <c r="V145" s="130">
        <v>155685.13119533527</v>
      </c>
      <c r="W145" s="130">
        <v>35860.058309037893</v>
      </c>
      <c r="X145" s="487">
        <v>5400</v>
      </c>
      <c r="Y145" s="487"/>
      <c r="Z145" s="487">
        <v>5700</v>
      </c>
      <c r="AA145" s="487"/>
      <c r="AB145" s="487">
        <v>5400</v>
      </c>
      <c r="AC145" s="487"/>
      <c r="AD145" s="193"/>
      <c r="AE145" s="193"/>
      <c r="AF145" s="193"/>
      <c r="AG145" s="193"/>
      <c r="AH145" s="193"/>
      <c r="AI145" s="194"/>
      <c r="AJ145" s="195" t="s">
        <v>6</v>
      </c>
      <c r="AK145" s="11" t="s">
        <v>6</v>
      </c>
      <c r="AL145" s="195" t="s">
        <v>6</v>
      </c>
      <c r="AM145" s="11" t="s">
        <v>29</v>
      </c>
      <c r="AN145" s="195" t="s">
        <v>6</v>
      </c>
      <c r="AO145" s="11" t="s">
        <v>6</v>
      </c>
      <c r="AP145" s="195" t="s">
        <v>6</v>
      </c>
      <c r="AQ145" s="11" t="s">
        <v>6</v>
      </c>
      <c r="AR145" s="195" t="s">
        <v>6</v>
      </c>
    </row>
    <row r="146" spans="1:44" s="70" customFormat="1" outlineLevel="1">
      <c r="A146" s="187" t="s">
        <v>49</v>
      </c>
      <c r="B146" s="188" t="s">
        <v>5</v>
      </c>
      <c r="C146" s="189" t="s">
        <v>540</v>
      </c>
      <c r="D146" s="190"/>
      <c r="E146" s="190" t="s">
        <v>34</v>
      </c>
      <c r="F146" s="191">
        <v>1.0173611111111112</v>
      </c>
      <c r="G146" s="192" t="s">
        <v>2</v>
      </c>
      <c r="H146" s="192"/>
      <c r="I146" s="192"/>
      <c r="J146" s="192"/>
      <c r="K146" s="192"/>
      <c r="L146" s="192"/>
      <c r="M146" s="192" t="s">
        <v>2</v>
      </c>
      <c r="N146" s="130">
        <v>600000</v>
      </c>
      <c r="O146" s="130">
        <v>325925.9259259259</v>
      </c>
      <c r="P146" s="130">
        <v>317460.31746031746</v>
      </c>
      <c r="Q146" s="130">
        <v>154497.35449735448</v>
      </c>
      <c r="R146" s="130">
        <v>37037.037037037036</v>
      </c>
      <c r="S146" s="130">
        <v>550000</v>
      </c>
      <c r="T146" s="130">
        <v>309375</v>
      </c>
      <c r="U146" s="130">
        <v>292780.17241379316</v>
      </c>
      <c r="V146" s="130">
        <v>138685.3448275862</v>
      </c>
      <c r="W146" s="130">
        <v>35560.344827586203</v>
      </c>
      <c r="X146" s="487">
        <v>5300</v>
      </c>
      <c r="Y146" s="487"/>
      <c r="Z146" s="487">
        <v>5300</v>
      </c>
      <c r="AA146" s="487"/>
      <c r="AB146" s="487">
        <v>5000</v>
      </c>
      <c r="AC146" s="487"/>
      <c r="AD146" s="193"/>
      <c r="AE146" s="193"/>
      <c r="AF146" s="193"/>
      <c r="AG146" s="193"/>
      <c r="AH146" s="193"/>
      <c r="AI146" s="194"/>
      <c r="AJ146" s="195" t="s">
        <v>6</v>
      </c>
      <c r="AK146" s="11" t="s">
        <v>6</v>
      </c>
      <c r="AL146" s="195" t="s">
        <v>6</v>
      </c>
      <c r="AM146" s="11" t="s">
        <v>6</v>
      </c>
      <c r="AN146" s="195" t="s">
        <v>6</v>
      </c>
      <c r="AO146" s="11" t="s">
        <v>6</v>
      </c>
      <c r="AP146" s="195" t="s">
        <v>6</v>
      </c>
      <c r="AQ146" s="11" t="s">
        <v>6</v>
      </c>
      <c r="AR146" s="195" t="s">
        <v>6</v>
      </c>
    </row>
    <row r="147" spans="1:44" s="70" customFormat="1" outlineLevel="1">
      <c r="A147" s="187" t="s">
        <v>49</v>
      </c>
      <c r="B147" s="188" t="s">
        <v>5</v>
      </c>
      <c r="C147" s="189" t="s">
        <v>541</v>
      </c>
      <c r="D147" s="190"/>
      <c r="E147" s="190" t="s">
        <v>34</v>
      </c>
      <c r="F147" s="191" t="s">
        <v>542</v>
      </c>
      <c r="G147" s="192" t="s">
        <v>2</v>
      </c>
      <c r="H147" s="192" t="s">
        <v>2</v>
      </c>
      <c r="I147" s="192" t="s">
        <v>2</v>
      </c>
      <c r="J147" s="192" t="s">
        <v>2</v>
      </c>
      <c r="K147" s="192" t="s">
        <v>2</v>
      </c>
      <c r="L147" s="192" t="s">
        <v>2</v>
      </c>
      <c r="M147" s="192" t="s">
        <v>2</v>
      </c>
      <c r="N147" s="130">
        <v>180000</v>
      </c>
      <c r="O147" s="130">
        <v>102600</v>
      </c>
      <c r="P147" s="130">
        <v>100800.00000000001</v>
      </c>
      <c r="Q147" s="130">
        <v>46800.000000000007</v>
      </c>
      <c r="R147" s="130">
        <v>10799.999999999998</v>
      </c>
      <c r="S147" s="130">
        <v>180000</v>
      </c>
      <c r="T147" s="130">
        <v>102600</v>
      </c>
      <c r="U147" s="130">
        <v>100800.00000000001</v>
      </c>
      <c r="V147" s="130">
        <v>46800.000000000007</v>
      </c>
      <c r="W147" s="130">
        <v>10799.999999999998</v>
      </c>
      <c r="X147" s="487">
        <v>1200</v>
      </c>
      <c r="Y147" s="487"/>
      <c r="Z147" s="487">
        <v>1300</v>
      </c>
      <c r="AA147" s="487"/>
      <c r="AB147" s="487">
        <v>1200</v>
      </c>
      <c r="AC147" s="487"/>
      <c r="AD147" s="193"/>
      <c r="AE147" s="193"/>
      <c r="AF147" s="193"/>
      <c r="AG147" s="193"/>
      <c r="AH147" s="193"/>
      <c r="AI147" s="194"/>
      <c r="AJ147" s="195" t="s">
        <v>6</v>
      </c>
      <c r="AK147" s="11" t="s">
        <v>6</v>
      </c>
      <c r="AL147" s="195" t="s">
        <v>6</v>
      </c>
      <c r="AM147" s="11" t="s">
        <v>6</v>
      </c>
      <c r="AN147" s="195" t="s">
        <v>6</v>
      </c>
      <c r="AO147" s="11" t="s">
        <v>6</v>
      </c>
      <c r="AP147" s="195" t="s">
        <v>6</v>
      </c>
      <c r="AQ147" s="11" t="s">
        <v>6</v>
      </c>
      <c r="AR147" s="195" t="s">
        <v>6</v>
      </c>
    </row>
    <row r="148" spans="1:44" s="196" customFormat="1">
      <c r="A148" s="187"/>
      <c r="B148" s="209" t="s">
        <v>5</v>
      </c>
      <c r="C148" s="189"/>
      <c r="E148" s="190"/>
      <c r="F148" s="191"/>
      <c r="G148" s="192"/>
      <c r="H148" s="192"/>
      <c r="I148" s="192"/>
      <c r="J148" s="192"/>
      <c r="K148" s="192"/>
      <c r="L148" s="192"/>
      <c r="M148" s="192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AB148" s="212"/>
      <c r="AC148" s="212"/>
      <c r="AD148" s="193"/>
      <c r="AE148" s="193"/>
      <c r="AF148" s="193"/>
      <c r="AG148" s="193"/>
      <c r="AH148" s="193"/>
      <c r="AI148" s="194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s="196" customFormat="1" ht="18.75">
      <c r="A149" s="187"/>
      <c r="B149" s="209"/>
      <c r="C149" s="189"/>
      <c r="D149" s="189" t="s">
        <v>332</v>
      </c>
      <c r="E149" s="190"/>
      <c r="F149" s="191"/>
      <c r="G149" s="192"/>
      <c r="H149" s="192"/>
      <c r="I149" s="192"/>
      <c r="J149" s="192"/>
      <c r="K149" s="192"/>
      <c r="L149" s="192"/>
      <c r="M149" s="192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498" t="s">
        <v>401</v>
      </c>
      <c r="Y149" s="499"/>
      <c r="Z149" s="500" t="s">
        <v>608</v>
      </c>
      <c r="AA149" s="501"/>
      <c r="AB149" s="489"/>
      <c r="AC149" s="489"/>
      <c r="AD149" s="193"/>
      <c r="AE149" s="193"/>
      <c r="AF149" s="193"/>
      <c r="AG149" s="193"/>
      <c r="AH149" s="193"/>
      <c r="AI149" s="194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s="70" customFormat="1" outlineLevel="1">
      <c r="A150" s="197" t="s">
        <v>49</v>
      </c>
      <c r="B150" s="188" t="s">
        <v>50</v>
      </c>
      <c r="C150" s="217" t="s">
        <v>78</v>
      </c>
      <c r="D150" s="218">
        <v>63</v>
      </c>
      <c r="E150" s="219" t="s">
        <v>69</v>
      </c>
      <c r="F150" s="220" t="s">
        <v>51</v>
      </c>
      <c r="G150" s="192" t="s">
        <v>2</v>
      </c>
      <c r="H150" s="192" t="s">
        <v>2</v>
      </c>
      <c r="I150" s="192" t="s">
        <v>2</v>
      </c>
      <c r="J150" s="192" t="s">
        <v>2</v>
      </c>
      <c r="K150" s="192" t="s">
        <v>2</v>
      </c>
      <c r="L150" s="192" t="s">
        <v>2</v>
      </c>
      <c r="M150" s="192" t="s">
        <v>2</v>
      </c>
      <c r="N150" s="130">
        <v>61117.523614285717</v>
      </c>
      <c r="O150" s="130">
        <v>35003.194462398576</v>
      </c>
      <c r="P150" s="130">
        <v>47219.498449703948</v>
      </c>
      <c r="Q150" s="130">
        <v>27653.51656208876</v>
      </c>
      <c r="R150" s="130">
        <v>8966.6171552650703</v>
      </c>
      <c r="S150" s="130">
        <v>50804.575999999994</v>
      </c>
      <c r="T150" s="130">
        <v>29096.768784853699</v>
      </c>
      <c r="U150" s="130">
        <v>39251.69829867137</v>
      </c>
      <c r="V150" s="130">
        <v>22987.272729052576</v>
      </c>
      <c r="W150" s="130">
        <v>7453.5935978447942</v>
      </c>
      <c r="X150" s="377">
        <v>659.99999999999989</v>
      </c>
      <c r="Y150" s="365"/>
      <c r="Z150" s="95">
        <v>679.99999999999989</v>
      </c>
      <c r="AA150" s="95"/>
      <c r="AB150" s="487"/>
      <c r="AC150" s="487"/>
      <c r="AD150" s="211"/>
      <c r="AE150" s="211"/>
      <c r="AF150" s="211"/>
      <c r="AG150" s="211"/>
      <c r="AH150" s="211"/>
      <c r="AJ150" s="195"/>
      <c r="AK150" s="11" t="s">
        <v>29</v>
      </c>
      <c r="AL150" s="195"/>
      <c r="AM150" s="11"/>
      <c r="AN150" s="195"/>
      <c r="AO150" s="11"/>
      <c r="AP150" s="195"/>
      <c r="AQ150" s="11"/>
      <c r="AR150" s="195"/>
    </row>
    <row r="151" spans="1:44" s="70" customFormat="1" outlineLevel="1">
      <c r="A151" s="197" t="s">
        <v>49</v>
      </c>
      <c r="B151" s="188" t="s">
        <v>50</v>
      </c>
      <c r="C151" s="217" t="s">
        <v>79</v>
      </c>
      <c r="D151" s="218">
        <v>35</v>
      </c>
      <c r="E151" s="219" t="s">
        <v>69</v>
      </c>
      <c r="F151" s="220" t="s">
        <v>52</v>
      </c>
      <c r="G151" s="192" t="s">
        <v>2</v>
      </c>
      <c r="H151" s="192" t="s">
        <v>2</v>
      </c>
      <c r="I151" s="192" t="s">
        <v>2</v>
      </c>
      <c r="J151" s="192" t="s">
        <v>2</v>
      </c>
      <c r="K151" s="192" t="s">
        <v>2</v>
      </c>
      <c r="L151" s="192" t="s">
        <v>2</v>
      </c>
      <c r="M151" s="192" t="s">
        <v>2</v>
      </c>
      <c r="N151" s="130">
        <v>137839.52134285716</v>
      </c>
      <c r="O151" s="130">
        <v>86061.46005429799</v>
      </c>
      <c r="P151" s="130">
        <v>98082.225161603361</v>
      </c>
      <c r="Q151" s="130">
        <v>60455.990505209207</v>
      </c>
      <c r="R151" s="130">
        <v>14461.10746916638</v>
      </c>
      <c r="S151" s="130">
        <v>130109.28</v>
      </c>
      <c r="T151" s="130">
        <v>81235.007886899635</v>
      </c>
      <c r="U151" s="130">
        <v>92581.630959322778</v>
      </c>
      <c r="V151" s="130">
        <v>57065.53040585712</v>
      </c>
      <c r="W151" s="130">
        <v>13650.107476329833</v>
      </c>
      <c r="X151" s="377">
        <v>1699.9999999999995</v>
      </c>
      <c r="Y151" s="365"/>
      <c r="Z151" s="95">
        <v>1859.9999999999995</v>
      </c>
      <c r="AA151" s="95"/>
      <c r="AB151" s="487"/>
      <c r="AC151" s="487"/>
      <c r="AD151" s="211"/>
      <c r="AE151" s="211"/>
      <c r="AF151" s="211"/>
      <c r="AG151" s="211"/>
      <c r="AH151" s="211"/>
      <c r="AJ151" s="195"/>
      <c r="AK151" s="11" t="s">
        <v>29</v>
      </c>
      <c r="AL151" s="195"/>
      <c r="AM151" s="11"/>
      <c r="AN151" s="195"/>
      <c r="AO151" s="11"/>
      <c r="AP151" s="195"/>
      <c r="AQ151" s="11"/>
      <c r="AR151" s="195"/>
    </row>
    <row r="152" spans="1:44" s="70" customFormat="1" outlineLevel="1">
      <c r="A152" s="197" t="s">
        <v>49</v>
      </c>
      <c r="B152" s="188" t="s">
        <v>50</v>
      </c>
      <c r="C152" s="217" t="s">
        <v>80</v>
      </c>
      <c r="D152" s="218">
        <v>56</v>
      </c>
      <c r="E152" s="219" t="s">
        <v>69</v>
      </c>
      <c r="F152" s="220" t="s">
        <v>53</v>
      </c>
      <c r="G152" s="192" t="s">
        <v>2</v>
      </c>
      <c r="H152" s="192" t="s">
        <v>2</v>
      </c>
      <c r="I152" s="192" t="s">
        <v>2</v>
      </c>
      <c r="J152" s="192" t="s">
        <v>2</v>
      </c>
      <c r="K152" s="192" t="s">
        <v>2</v>
      </c>
      <c r="L152" s="192" t="s">
        <v>2</v>
      </c>
      <c r="M152" s="192" t="s">
        <v>2</v>
      </c>
      <c r="N152" s="130">
        <v>143041.01271428572</v>
      </c>
      <c r="O152" s="130">
        <v>79806.351681655578</v>
      </c>
      <c r="P152" s="130">
        <v>103997.24958504527</v>
      </c>
      <c r="Q152" s="130">
        <v>61306.937570045222</v>
      </c>
      <c r="R152" s="130">
        <v>18923.02969352396</v>
      </c>
      <c r="S152" s="130">
        <v>138783.23199999999</v>
      </c>
      <c r="T152" s="130">
        <v>77430.823582267883</v>
      </c>
      <c r="U152" s="130">
        <v>100901.65150992242</v>
      </c>
      <c r="V152" s="130">
        <v>59482.065867276659</v>
      </c>
      <c r="W152" s="130">
        <v>18359.763890548449</v>
      </c>
      <c r="X152" s="377">
        <v>1579.9999999999995</v>
      </c>
      <c r="Y152" s="365"/>
      <c r="Z152" s="95">
        <v>1799.9999999999995</v>
      </c>
      <c r="AA152" s="95"/>
      <c r="AB152" s="487"/>
      <c r="AC152" s="487"/>
      <c r="AD152" s="211"/>
      <c r="AE152" s="211"/>
      <c r="AF152" s="211"/>
      <c r="AG152" s="211"/>
      <c r="AH152" s="211"/>
      <c r="AJ152" s="195"/>
      <c r="AK152" s="11" t="s">
        <v>29</v>
      </c>
      <c r="AL152" s="195"/>
      <c r="AM152" s="11"/>
      <c r="AN152" s="195"/>
      <c r="AO152" s="11"/>
      <c r="AP152" s="195"/>
      <c r="AQ152" s="11"/>
      <c r="AR152" s="195"/>
    </row>
    <row r="153" spans="1:44" s="70" customFormat="1" outlineLevel="1">
      <c r="A153" s="197" t="s">
        <v>49</v>
      </c>
      <c r="B153" s="188" t="s">
        <v>50</v>
      </c>
      <c r="C153" s="217" t="s">
        <v>81</v>
      </c>
      <c r="D153" s="218">
        <v>21</v>
      </c>
      <c r="E153" s="219" t="s">
        <v>69</v>
      </c>
      <c r="F153" s="220" t="s">
        <v>54</v>
      </c>
      <c r="G153" s="192" t="s">
        <v>2</v>
      </c>
      <c r="H153" s="192" t="s">
        <v>2</v>
      </c>
      <c r="I153" s="192" t="s">
        <v>2</v>
      </c>
      <c r="J153" s="192" t="s">
        <v>2</v>
      </c>
      <c r="K153" s="192" t="s">
        <v>2</v>
      </c>
      <c r="L153" s="192" t="s">
        <v>2</v>
      </c>
      <c r="M153" s="192" t="s">
        <v>2</v>
      </c>
      <c r="N153" s="130">
        <v>197656.67211428573</v>
      </c>
      <c r="O153" s="130">
        <v>104514.11245453934</v>
      </c>
      <c r="P153" s="130">
        <v>154241.097941279</v>
      </c>
      <c r="Q153" s="130">
        <v>91815.90705771622</v>
      </c>
      <c r="R153" s="130">
        <v>28762.653104191217</v>
      </c>
      <c r="S153" s="130">
        <v>173479.04000000001</v>
      </c>
      <c r="T153" s="130">
        <v>91729.804519738769</v>
      </c>
      <c r="U153" s="130">
        <v>135374.11772230855</v>
      </c>
      <c r="V153" s="130">
        <v>80584.860823175943</v>
      </c>
      <c r="W153" s="130">
        <v>25244.366380321539</v>
      </c>
      <c r="X153" s="377">
        <v>3599.9999999999991</v>
      </c>
      <c r="Y153" s="365"/>
      <c r="Z153" s="95">
        <v>3939.9999999999991</v>
      </c>
      <c r="AA153" s="95"/>
      <c r="AB153" s="487"/>
      <c r="AC153" s="487"/>
      <c r="AD153" s="211"/>
      <c r="AE153" s="211"/>
      <c r="AF153" s="211"/>
      <c r="AG153" s="211"/>
      <c r="AH153" s="211"/>
      <c r="AJ153" s="195"/>
      <c r="AK153" s="11" t="s">
        <v>29</v>
      </c>
      <c r="AL153" s="195"/>
      <c r="AM153" s="11"/>
      <c r="AN153" s="195"/>
      <c r="AO153" s="11"/>
      <c r="AP153" s="195"/>
      <c r="AQ153" s="11"/>
      <c r="AR153" s="195"/>
    </row>
    <row r="154" spans="1:44" s="70" customFormat="1" outlineLevel="1">
      <c r="A154" s="197" t="s">
        <v>49</v>
      </c>
      <c r="B154" s="188" t="s">
        <v>50</v>
      </c>
      <c r="C154" s="217" t="s">
        <v>82</v>
      </c>
      <c r="D154" s="218">
        <v>28</v>
      </c>
      <c r="E154" s="219" t="s">
        <v>69</v>
      </c>
      <c r="F154" s="220" t="s">
        <v>55</v>
      </c>
      <c r="G154" s="192" t="s">
        <v>2</v>
      </c>
      <c r="H154" s="192" t="s">
        <v>2</v>
      </c>
      <c r="I154" s="192" t="s">
        <v>2</v>
      </c>
      <c r="J154" s="192" t="s">
        <v>2</v>
      </c>
      <c r="K154" s="192" t="s">
        <v>2</v>
      </c>
      <c r="L154" s="192" t="s">
        <v>2</v>
      </c>
      <c r="M154" s="192" t="s">
        <v>2</v>
      </c>
      <c r="N154" s="130">
        <v>261374.94141428574</v>
      </c>
      <c r="O154" s="130">
        <v>133789.46779138377</v>
      </c>
      <c r="P154" s="130">
        <v>193156.26915917452</v>
      </c>
      <c r="Q154" s="130">
        <v>124844.27649049059</v>
      </c>
      <c r="R154" s="130">
        <v>35657.956805459558</v>
      </c>
      <c r="S154" s="130">
        <v>257740.28799999997</v>
      </c>
      <c r="T154" s="130">
        <v>131929.00502753883</v>
      </c>
      <c r="U154" s="130">
        <v>190470.25767930079</v>
      </c>
      <c r="V154" s="130">
        <v>123108.20464923106</v>
      </c>
      <c r="W154" s="130">
        <v>35162.100876241027</v>
      </c>
      <c r="X154" s="377">
        <v>6599.9999999999982</v>
      </c>
      <c r="Y154" s="365"/>
      <c r="Z154" s="95">
        <v>7219.9999999999982</v>
      </c>
      <c r="AA154" s="95"/>
      <c r="AB154" s="487"/>
      <c r="AC154" s="487"/>
      <c r="AD154" s="211"/>
      <c r="AE154" s="211"/>
      <c r="AF154" s="211"/>
      <c r="AG154" s="211"/>
      <c r="AH154" s="211"/>
      <c r="AJ154" s="195"/>
      <c r="AK154" s="11" t="s">
        <v>29</v>
      </c>
      <c r="AL154" s="195"/>
      <c r="AM154" s="11"/>
      <c r="AN154" s="195"/>
      <c r="AO154" s="11"/>
      <c r="AP154" s="195"/>
      <c r="AQ154" s="11"/>
      <c r="AR154" s="195"/>
    </row>
    <row r="155" spans="1:44" s="70" customFormat="1" outlineLevel="1">
      <c r="A155" s="197" t="s">
        <v>49</v>
      </c>
      <c r="B155" s="188" t="s">
        <v>50</v>
      </c>
      <c r="C155" s="217" t="s">
        <v>83</v>
      </c>
      <c r="D155" s="218">
        <v>21</v>
      </c>
      <c r="E155" s="219" t="s">
        <v>69</v>
      </c>
      <c r="F155" s="220" t="s">
        <v>56</v>
      </c>
      <c r="G155" s="192" t="s">
        <v>2</v>
      </c>
      <c r="H155" s="192" t="s">
        <v>2</v>
      </c>
      <c r="I155" s="192" t="s">
        <v>2</v>
      </c>
      <c r="J155" s="192" t="s">
        <v>2</v>
      </c>
      <c r="K155" s="192" t="s">
        <v>2</v>
      </c>
      <c r="L155" s="192" t="s">
        <v>2</v>
      </c>
      <c r="M155" s="192" t="s">
        <v>2</v>
      </c>
      <c r="N155" s="130">
        <v>115733.18301428574</v>
      </c>
      <c r="O155" s="130">
        <v>58070.555039241124</v>
      </c>
      <c r="P155" s="130">
        <v>88764.160846141021</v>
      </c>
      <c r="Q155" s="130">
        <v>59404.963153402256</v>
      </c>
      <c r="R155" s="130">
        <v>15680.919224406163</v>
      </c>
      <c r="S155" s="130">
        <v>125152.73599999999</v>
      </c>
      <c r="T155" s="130">
        <v>62796.932175472211</v>
      </c>
      <c r="U155" s="130">
        <v>95988.69830848214</v>
      </c>
      <c r="V155" s="130">
        <v>64239.948102954746</v>
      </c>
      <c r="W155" s="130">
        <v>16957.193199181111</v>
      </c>
      <c r="X155" s="377">
        <v>1999.9999999999995</v>
      </c>
      <c r="Y155" s="365"/>
      <c r="Z155" s="95">
        <v>2259.9999999999995</v>
      </c>
      <c r="AA155" s="95"/>
      <c r="AB155" s="487"/>
      <c r="AC155" s="487"/>
      <c r="AD155" s="211"/>
      <c r="AE155" s="211"/>
      <c r="AF155" s="211"/>
      <c r="AG155" s="211"/>
      <c r="AH155" s="211"/>
      <c r="AJ155" s="195"/>
      <c r="AK155" s="11" t="s">
        <v>29</v>
      </c>
      <c r="AL155" s="195"/>
      <c r="AM155" s="11"/>
      <c r="AN155" s="195"/>
      <c r="AO155" s="11"/>
      <c r="AP155" s="195"/>
      <c r="AQ155" s="11"/>
      <c r="AR155" s="195"/>
    </row>
    <row r="156" spans="1:44" s="70" customFormat="1" outlineLevel="1">
      <c r="A156" s="197" t="s">
        <v>49</v>
      </c>
      <c r="B156" s="188" t="s">
        <v>50</v>
      </c>
      <c r="C156" s="217" t="s">
        <v>84</v>
      </c>
      <c r="D156" s="218">
        <v>21</v>
      </c>
      <c r="E156" s="219" t="s">
        <v>69</v>
      </c>
      <c r="F156" s="220" t="s">
        <v>57</v>
      </c>
      <c r="G156" s="192" t="s">
        <v>2</v>
      </c>
      <c r="H156" s="192" t="s">
        <v>2</v>
      </c>
      <c r="I156" s="192" t="s">
        <v>2</v>
      </c>
      <c r="J156" s="192" t="s">
        <v>2</v>
      </c>
      <c r="K156" s="192" t="s">
        <v>2</v>
      </c>
      <c r="L156" s="192" t="s">
        <v>2</v>
      </c>
      <c r="M156" s="192" t="s">
        <v>2</v>
      </c>
      <c r="N156" s="130">
        <v>54615.659400000004</v>
      </c>
      <c r="O156" s="130">
        <v>27493.14446545226</v>
      </c>
      <c r="P156" s="130">
        <v>42985.328821645038</v>
      </c>
      <c r="Q156" s="130">
        <v>28685.507448856046</v>
      </c>
      <c r="R156" s="130">
        <v>9136.823653167934</v>
      </c>
      <c r="S156" s="130">
        <v>57000.255999999994</v>
      </c>
      <c r="T156" s="130">
        <v>28693.533869074952</v>
      </c>
      <c r="U156" s="130">
        <v>44862.128810586975</v>
      </c>
      <c r="V156" s="130">
        <v>29937.957099437695</v>
      </c>
      <c r="W156" s="130">
        <v>9535.7502404782354</v>
      </c>
      <c r="X156" s="377">
        <v>559.99999999999989</v>
      </c>
      <c r="Y156" s="365"/>
      <c r="Z156" s="95">
        <v>699.99999999999989</v>
      </c>
      <c r="AA156" s="95"/>
      <c r="AB156" s="487"/>
      <c r="AC156" s="487"/>
      <c r="AD156" s="211"/>
      <c r="AE156" s="211"/>
      <c r="AF156" s="211"/>
      <c r="AG156" s="211"/>
      <c r="AH156" s="211"/>
      <c r="AJ156" s="195"/>
      <c r="AK156" s="11" t="s">
        <v>29</v>
      </c>
      <c r="AL156" s="195"/>
      <c r="AM156" s="11"/>
      <c r="AN156" s="195"/>
      <c r="AO156" s="11"/>
      <c r="AP156" s="195"/>
      <c r="AQ156" s="11"/>
      <c r="AR156" s="195"/>
    </row>
    <row r="157" spans="1:44" s="70" customFormat="1" outlineLevel="1">
      <c r="A157" s="197" t="s">
        <v>49</v>
      </c>
      <c r="B157" s="188" t="s">
        <v>50</v>
      </c>
      <c r="C157" s="217" t="s">
        <v>177</v>
      </c>
      <c r="D157" s="221"/>
      <c r="E157" s="219" t="s">
        <v>69</v>
      </c>
      <c r="F157" s="220" t="s">
        <v>142</v>
      </c>
      <c r="G157" s="192" t="s">
        <v>2</v>
      </c>
      <c r="H157" s="192" t="s">
        <v>2</v>
      </c>
      <c r="I157" s="192" t="s">
        <v>2</v>
      </c>
      <c r="J157" s="192" t="s">
        <v>2</v>
      </c>
      <c r="K157" s="192" t="s">
        <v>2</v>
      </c>
      <c r="L157" s="192" t="s">
        <v>2</v>
      </c>
      <c r="M157" s="192" t="s">
        <v>2</v>
      </c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496" t="s">
        <v>169</v>
      </c>
      <c r="Y157" s="497"/>
      <c r="Z157" s="493" t="s">
        <v>169</v>
      </c>
      <c r="AA157" s="494"/>
      <c r="AB157" s="487"/>
      <c r="AC157" s="487"/>
      <c r="AD157" s="211"/>
      <c r="AE157" s="211"/>
      <c r="AF157" s="211"/>
      <c r="AG157" s="211"/>
      <c r="AH157" s="211"/>
      <c r="AJ157" s="195"/>
      <c r="AK157" s="11" t="s">
        <v>29</v>
      </c>
      <c r="AL157" s="195"/>
      <c r="AM157" s="11"/>
      <c r="AN157" s="195"/>
      <c r="AO157" s="11"/>
      <c r="AP157" s="195"/>
      <c r="AQ157" s="11"/>
      <c r="AR157" s="195"/>
    </row>
    <row r="158" spans="1:44" s="70" customFormat="1" outlineLevel="1">
      <c r="A158" s="197" t="s">
        <v>49</v>
      </c>
      <c r="B158" s="188" t="s">
        <v>50</v>
      </c>
      <c r="C158" s="217" t="s">
        <v>143</v>
      </c>
      <c r="D158" s="221"/>
      <c r="E158" s="219" t="s">
        <v>69</v>
      </c>
      <c r="F158" s="220" t="s">
        <v>144</v>
      </c>
      <c r="G158" s="192" t="s">
        <v>2</v>
      </c>
      <c r="H158" s="192" t="s">
        <v>2</v>
      </c>
      <c r="I158" s="192" t="s">
        <v>2</v>
      </c>
      <c r="J158" s="192" t="s">
        <v>2</v>
      </c>
      <c r="K158" s="192" t="s">
        <v>2</v>
      </c>
      <c r="L158" s="192" t="s">
        <v>2</v>
      </c>
      <c r="M158" s="192" t="s">
        <v>2</v>
      </c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496" t="s">
        <v>169</v>
      </c>
      <c r="Y158" s="497"/>
      <c r="Z158" s="493" t="s">
        <v>169</v>
      </c>
      <c r="AA158" s="494"/>
      <c r="AB158" s="487"/>
      <c r="AC158" s="487"/>
      <c r="AD158" s="211"/>
      <c r="AE158" s="211"/>
      <c r="AF158" s="211"/>
      <c r="AG158" s="211"/>
      <c r="AH158" s="211"/>
      <c r="AJ158" s="195"/>
      <c r="AK158" s="11" t="s">
        <v>29</v>
      </c>
      <c r="AL158" s="195"/>
      <c r="AM158" s="11"/>
      <c r="AN158" s="195"/>
      <c r="AO158" s="11"/>
      <c r="AP158" s="195"/>
      <c r="AQ158" s="11"/>
      <c r="AR158" s="195"/>
    </row>
    <row r="159" spans="1:44" s="70" customFormat="1" outlineLevel="1">
      <c r="A159" s="197" t="s">
        <v>49</v>
      </c>
      <c r="B159" s="188" t="s">
        <v>50</v>
      </c>
      <c r="C159" s="217" t="s">
        <v>75</v>
      </c>
      <c r="D159" s="221"/>
      <c r="E159" s="219" t="s">
        <v>69</v>
      </c>
      <c r="F159" s="220" t="s">
        <v>55</v>
      </c>
      <c r="G159" s="192" t="s">
        <v>2</v>
      </c>
      <c r="H159" s="192" t="s">
        <v>2</v>
      </c>
      <c r="I159" s="192" t="s">
        <v>2</v>
      </c>
      <c r="J159" s="192" t="s">
        <v>2</v>
      </c>
      <c r="K159" s="192" t="s">
        <v>2</v>
      </c>
      <c r="L159" s="192" t="s">
        <v>2</v>
      </c>
      <c r="M159" s="192" t="s">
        <v>2</v>
      </c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496" t="s">
        <v>169</v>
      </c>
      <c r="Y159" s="497"/>
      <c r="Z159" s="493" t="s">
        <v>169</v>
      </c>
      <c r="AA159" s="494"/>
      <c r="AB159" s="487"/>
      <c r="AC159" s="487"/>
      <c r="AD159" s="211"/>
      <c r="AE159" s="211"/>
      <c r="AF159" s="211"/>
      <c r="AG159" s="211"/>
      <c r="AH159" s="211"/>
      <c r="AJ159" s="195"/>
      <c r="AK159" s="11" t="s">
        <v>29</v>
      </c>
      <c r="AL159" s="195"/>
      <c r="AM159" s="11"/>
      <c r="AN159" s="195"/>
      <c r="AO159" s="11"/>
      <c r="AP159" s="195"/>
      <c r="AQ159" s="11"/>
      <c r="AR159" s="195"/>
    </row>
    <row r="160" spans="1:44" s="172" customFormat="1">
      <c r="A160" s="167"/>
      <c r="B160" s="209" t="s">
        <v>619</v>
      </c>
      <c r="C160" s="168"/>
      <c r="D160" s="168"/>
      <c r="E160" s="169"/>
      <c r="F160" s="170"/>
      <c r="G160" s="163"/>
      <c r="H160" s="163"/>
      <c r="I160" s="163"/>
      <c r="J160" s="163"/>
      <c r="K160" s="163"/>
      <c r="L160" s="163"/>
      <c r="M160" s="163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495"/>
      <c r="Y160" s="495"/>
      <c r="Z160" s="490"/>
      <c r="AA160" s="490"/>
      <c r="AB160" s="490"/>
      <c r="AC160" s="490"/>
      <c r="AD160" s="164"/>
      <c r="AE160" s="164"/>
      <c r="AF160" s="164"/>
      <c r="AG160" s="164"/>
      <c r="AH160" s="164"/>
      <c r="AI160" s="165"/>
      <c r="AJ160" s="113"/>
      <c r="AK160" s="114"/>
      <c r="AL160" s="113"/>
      <c r="AM160" s="114"/>
      <c r="AN160" s="113"/>
      <c r="AO160" s="114"/>
      <c r="AP160" s="113"/>
      <c r="AQ160" s="114"/>
      <c r="AR160" s="113"/>
    </row>
    <row r="161" spans="1:44" s="70" customFormat="1" outlineLevel="1">
      <c r="A161" s="197" t="s">
        <v>49</v>
      </c>
      <c r="B161" s="188" t="s">
        <v>113</v>
      </c>
      <c r="C161" s="217" t="s">
        <v>85</v>
      </c>
      <c r="D161" s="221">
        <v>49</v>
      </c>
      <c r="E161" s="219" t="s">
        <v>33</v>
      </c>
      <c r="F161" s="220" t="s">
        <v>51</v>
      </c>
      <c r="G161" s="192" t="s">
        <v>2</v>
      </c>
      <c r="H161" s="192" t="s">
        <v>2</v>
      </c>
      <c r="I161" s="192" t="s">
        <v>2</v>
      </c>
      <c r="J161" s="192" t="s">
        <v>2</v>
      </c>
      <c r="K161" s="192" t="s">
        <v>2</v>
      </c>
      <c r="L161" s="192" t="s">
        <v>2</v>
      </c>
      <c r="M161" s="192" t="s">
        <v>2</v>
      </c>
      <c r="N161" s="130">
        <v>48136.724999999999</v>
      </c>
      <c r="O161" s="130">
        <v>27474.710665516206</v>
      </c>
      <c r="P161" s="130">
        <v>21713.741099189676</v>
      </c>
      <c r="Q161" s="130">
        <v>12591.837903173768</v>
      </c>
      <c r="R161" s="130">
        <v>2858.4018232292915</v>
      </c>
      <c r="S161" s="130">
        <v>45214.35</v>
      </c>
      <c r="T161" s="130">
        <v>25468.880892356945</v>
      </c>
      <c r="U161" s="130">
        <v>20888.402476790718</v>
      </c>
      <c r="V161" s="130">
        <v>11288.097901193811</v>
      </c>
      <c r="W161" s="130">
        <v>2457.6294017607042</v>
      </c>
      <c r="X161" s="377">
        <v>299.99999999999994</v>
      </c>
      <c r="Y161" s="366"/>
      <c r="Z161" s="95">
        <v>299.99999999999994</v>
      </c>
      <c r="AA161" s="95"/>
      <c r="AB161" s="487"/>
      <c r="AC161" s="487"/>
      <c r="AD161" s="211"/>
      <c r="AE161" s="211"/>
      <c r="AF161" s="211"/>
      <c r="AG161" s="211"/>
      <c r="AH161" s="211"/>
      <c r="AJ161" s="195"/>
      <c r="AK161" s="11" t="s">
        <v>29</v>
      </c>
      <c r="AL161" s="195"/>
      <c r="AM161" s="11"/>
      <c r="AN161" s="195"/>
      <c r="AO161" s="11"/>
      <c r="AP161" s="195"/>
      <c r="AQ161" s="11"/>
      <c r="AR161" s="195"/>
    </row>
    <row r="162" spans="1:44" s="70" customFormat="1" outlineLevel="1">
      <c r="A162" s="197" t="s">
        <v>49</v>
      </c>
      <c r="B162" s="188" t="s">
        <v>113</v>
      </c>
      <c r="C162" s="217" t="s">
        <v>86</v>
      </c>
      <c r="D162" s="221">
        <v>35</v>
      </c>
      <c r="E162" s="219" t="s">
        <v>33</v>
      </c>
      <c r="F162" s="220" t="s">
        <v>52</v>
      </c>
      <c r="G162" s="192" t="s">
        <v>2</v>
      </c>
      <c r="H162" s="192" t="s">
        <v>2</v>
      </c>
      <c r="I162" s="192" t="s">
        <v>2</v>
      </c>
      <c r="J162" s="192" t="s">
        <v>2</v>
      </c>
      <c r="K162" s="192" t="s">
        <v>2</v>
      </c>
      <c r="L162" s="192" t="s">
        <v>2</v>
      </c>
      <c r="M162" s="192" t="s">
        <v>2</v>
      </c>
      <c r="N162" s="130">
        <v>96273.45</v>
      </c>
      <c r="O162" s="130">
        <v>51069.072828996563</v>
      </c>
      <c r="P162" s="130">
        <v>44926.333629658729</v>
      </c>
      <c r="Q162" s="130">
        <v>26848.109299475469</v>
      </c>
      <c r="R162" s="130">
        <v>5790.617488322694</v>
      </c>
      <c r="S162" s="130">
        <v>87037.623749999999</v>
      </c>
      <c r="T162" s="130">
        <v>46778.100217254971</v>
      </c>
      <c r="U162" s="130">
        <v>43933.451852182006</v>
      </c>
      <c r="V162" s="130">
        <v>25072.556108898138</v>
      </c>
      <c r="W162" s="130">
        <v>5989.9869725929575</v>
      </c>
      <c r="X162" s="377">
        <v>499.99999999999989</v>
      </c>
      <c r="Y162" s="366"/>
      <c r="Z162" s="95">
        <v>499.99999999999989</v>
      </c>
      <c r="AA162" s="95"/>
      <c r="AB162" s="487"/>
      <c r="AC162" s="487"/>
      <c r="AD162" s="211"/>
      <c r="AE162" s="211"/>
      <c r="AF162" s="211"/>
      <c r="AG162" s="211"/>
      <c r="AH162" s="211"/>
      <c r="AJ162" s="195"/>
      <c r="AK162" s="11" t="s">
        <v>29</v>
      </c>
      <c r="AL162" s="195"/>
      <c r="AM162" s="11"/>
      <c r="AN162" s="195"/>
      <c r="AO162" s="11"/>
      <c r="AP162" s="195"/>
      <c r="AQ162" s="11"/>
      <c r="AR162" s="195"/>
    </row>
    <row r="163" spans="1:44" s="70" customFormat="1" outlineLevel="1">
      <c r="A163" s="197" t="s">
        <v>49</v>
      </c>
      <c r="B163" s="188" t="s">
        <v>113</v>
      </c>
      <c r="C163" s="217" t="s">
        <v>87</v>
      </c>
      <c r="D163" s="221">
        <v>56</v>
      </c>
      <c r="E163" s="219" t="s">
        <v>33</v>
      </c>
      <c r="F163" s="220" t="s">
        <v>53</v>
      </c>
      <c r="G163" s="192" t="s">
        <v>2</v>
      </c>
      <c r="H163" s="192" t="s">
        <v>2</v>
      </c>
      <c r="I163" s="192" t="s">
        <v>2</v>
      </c>
      <c r="J163" s="192" t="s">
        <v>2</v>
      </c>
      <c r="K163" s="192" t="s">
        <v>2</v>
      </c>
      <c r="L163" s="192" t="s">
        <v>2</v>
      </c>
      <c r="M163" s="192" t="s">
        <v>2</v>
      </c>
      <c r="N163" s="130">
        <v>156444.35625000001</v>
      </c>
      <c r="O163" s="130">
        <v>87014.508750000008</v>
      </c>
      <c r="P163" s="130">
        <v>62864.051737500005</v>
      </c>
      <c r="Q163" s="130">
        <v>30685.385981250001</v>
      </c>
      <c r="R163" s="130">
        <v>7928.2125000000005</v>
      </c>
      <c r="S163" s="130">
        <v>131121.61499999999</v>
      </c>
      <c r="T163" s="130">
        <v>69721.101840729301</v>
      </c>
      <c r="U163" s="130">
        <v>54923.275440596874</v>
      </c>
      <c r="V163" s="130">
        <v>28881.916353721859</v>
      </c>
      <c r="W163" s="130">
        <v>7592.2589284962478</v>
      </c>
      <c r="X163" s="377">
        <v>859.99999999999977</v>
      </c>
      <c r="Y163" s="366"/>
      <c r="Z163" s="95">
        <v>859.99999999999977</v>
      </c>
      <c r="AA163" s="95"/>
      <c r="AB163" s="487"/>
      <c r="AC163" s="487"/>
      <c r="AD163" s="211"/>
      <c r="AE163" s="211"/>
      <c r="AF163" s="211"/>
      <c r="AG163" s="211"/>
      <c r="AH163" s="211"/>
      <c r="AJ163" s="195"/>
      <c r="AK163" s="11" t="s">
        <v>29</v>
      </c>
      <c r="AL163" s="195"/>
      <c r="AM163" s="11"/>
      <c r="AN163" s="195"/>
      <c r="AO163" s="11"/>
      <c r="AP163" s="195"/>
      <c r="AQ163" s="11"/>
      <c r="AR163" s="195"/>
    </row>
    <row r="164" spans="1:44" s="70" customFormat="1" outlineLevel="1">
      <c r="A164" s="197" t="s">
        <v>49</v>
      </c>
      <c r="B164" s="188" t="s">
        <v>113</v>
      </c>
      <c r="C164" s="217" t="s">
        <v>88</v>
      </c>
      <c r="D164" s="221">
        <v>21</v>
      </c>
      <c r="E164" s="219" t="s">
        <v>33</v>
      </c>
      <c r="F164" s="220" t="s">
        <v>54</v>
      </c>
      <c r="G164" s="192" t="s">
        <v>2</v>
      </c>
      <c r="H164" s="192" t="s">
        <v>2</v>
      </c>
      <c r="I164" s="192" t="s">
        <v>2</v>
      </c>
      <c r="J164" s="192" t="s">
        <v>2</v>
      </c>
      <c r="K164" s="192" t="s">
        <v>2</v>
      </c>
      <c r="L164" s="192" t="s">
        <v>2</v>
      </c>
      <c r="M164" s="192" t="s">
        <v>2</v>
      </c>
      <c r="N164" s="130">
        <v>123952.066875</v>
      </c>
      <c r="O164" s="130">
        <v>66206.371560719432</v>
      </c>
      <c r="P164" s="130">
        <v>61358.207827283048</v>
      </c>
      <c r="Q164" s="130">
        <v>33196.396244524061</v>
      </c>
      <c r="R164" s="130">
        <v>9235.6746341024354</v>
      </c>
      <c r="S164" s="130">
        <v>136773.40875</v>
      </c>
      <c r="T164" s="130">
        <v>70130.215696366256</v>
      </c>
      <c r="U164" s="130">
        <v>70058.47432197124</v>
      </c>
      <c r="V164" s="130">
        <v>36246.943818824002</v>
      </c>
      <c r="W164" s="130">
        <v>9011.4419580717295</v>
      </c>
      <c r="X164" s="377">
        <v>1439.9999999999998</v>
      </c>
      <c r="Y164" s="366"/>
      <c r="Z164" s="95">
        <v>1599.9999999999995</v>
      </c>
      <c r="AA164" s="95"/>
      <c r="AB164" s="487"/>
      <c r="AC164" s="487"/>
      <c r="AD164" s="211"/>
      <c r="AE164" s="211"/>
      <c r="AF164" s="211"/>
      <c r="AG164" s="211"/>
      <c r="AH164" s="211"/>
      <c r="AJ164" s="195"/>
      <c r="AK164" s="11" t="s">
        <v>29</v>
      </c>
      <c r="AL164" s="195"/>
      <c r="AM164" s="11"/>
      <c r="AN164" s="195"/>
      <c r="AO164" s="11"/>
      <c r="AP164" s="195"/>
      <c r="AQ164" s="11"/>
      <c r="AR164" s="195"/>
    </row>
    <row r="165" spans="1:44" s="70" customFormat="1" outlineLevel="1">
      <c r="A165" s="197" t="s">
        <v>49</v>
      </c>
      <c r="B165" s="188" t="s">
        <v>113</v>
      </c>
      <c r="C165" s="217" t="s">
        <v>89</v>
      </c>
      <c r="D165" s="221">
        <v>28</v>
      </c>
      <c r="E165" s="219" t="s">
        <v>33</v>
      </c>
      <c r="F165" s="220" t="s">
        <v>55</v>
      </c>
      <c r="G165" s="192" t="s">
        <v>2</v>
      </c>
      <c r="H165" s="192" t="s">
        <v>2</v>
      </c>
      <c r="I165" s="192" t="s">
        <v>2</v>
      </c>
      <c r="J165" s="192" t="s">
        <v>2</v>
      </c>
      <c r="K165" s="192" t="s">
        <v>2</v>
      </c>
      <c r="L165" s="192" t="s">
        <v>2</v>
      </c>
      <c r="M165" s="192" t="s">
        <v>2</v>
      </c>
      <c r="N165" s="130">
        <v>244293.87937499999</v>
      </c>
      <c r="O165" s="130">
        <v>128041.75131110393</v>
      </c>
      <c r="P165" s="130">
        <v>141827.03641745579</v>
      </c>
      <c r="Q165" s="130">
        <v>80490.411654274198</v>
      </c>
      <c r="R165" s="130">
        <v>24516.209221659712</v>
      </c>
      <c r="S165" s="130">
        <v>235114.62</v>
      </c>
      <c r="T165" s="130">
        <v>121347.43791109114</v>
      </c>
      <c r="U165" s="130">
        <v>137937.53512771439</v>
      </c>
      <c r="V165" s="130">
        <v>78440.920103776371</v>
      </c>
      <c r="W165" s="130">
        <v>22486.332695913785</v>
      </c>
      <c r="X165" s="377">
        <v>3539.9999999999991</v>
      </c>
      <c r="Y165" s="366"/>
      <c r="Z165" s="95">
        <v>3799.9999999999991</v>
      </c>
      <c r="AA165" s="95"/>
      <c r="AB165" s="487"/>
      <c r="AC165" s="487"/>
      <c r="AD165" s="211"/>
      <c r="AE165" s="211"/>
      <c r="AF165" s="211"/>
      <c r="AG165" s="211"/>
      <c r="AH165" s="211"/>
      <c r="AJ165" s="195"/>
      <c r="AK165" s="11" t="s">
        <v>29</v>
      </c>
      <c r="AL165" s="195"/>
      <c r="AM165" s="11"/>
      <c r="AN165" s="195"/>
      <c r="AO165" s="11"/>
      <c r="AP165" s="195"/>
      <c r="AQ165" s="11"/>
      <c r="AR165" s="195"/>
    </row>
    <row r="166" spans="1:44" s="70" customFormat="1" outlineLevel="1">
      <c r="A166" s="197" t="s">
        <v>49</v>
      </c>
      <c r="B166" s="188" t="s">
        <v>113</v>
      </c>
      <c r="C166" s="217" t="s">
        <v>90</v>
      </c>
      <c r="D166" s="221">
        <v>21</v>
      </c>
      <c r="E166" s="219" t="s">
        <v>33</v>
      </c>
      <c r="F166" s="220" t="s">
        <v>56</v>
      </c>
      <c r="G166" s="192" t="s">
        <v>2</v>
      </c>
      <c r="H166" s="192" t="s">
        <v>2</v>
      </c>
      <c r="I166" s="192" t="s">
        <v>2</v>
      </c>
      <c r="J166" s="192" t="s">
        <v>2</v>
      </c>
      <c r="K166" s="192" t="s">
        <v>2</v>
      </c>
      <c r="L166" s="192" t="s">
        <v>2</v>
      </c>
      <c r="M166" s="192" t="s">
        <v>2</v>
      </c>
      <c r="N166" s="130">
        <v>109511.049375</v>
      </c>
      <c r="O166" s="130">
        <v>58335.757582088205</v>
      </c>
      <c r="P166" s="130">
        <v>65477.095530015948</v>
      </c>
      <c r="Q166" s="130">
        <v>39335.896145163053</v>
      </c>
      <c r="R166" s="130">
        <v>11276.070327409487</v>
      </c>
      <c r="S166" s="130">
        <v>117557.31</v>
      </c>
      <c r="T166" s="130">
        <v>60103.116596978442</v>
      </c>
      <c r="U166" s="130">
        <v>72191.745509791581</v>
      </c>
      <c r="V166" s="130">
        <v>41735.923937072912</v>
      </c>
      <c r="W166" s="130">
        <v>12477.594979690859</v>
      </c>
      <c r="X166" s="377">
        <v>1099.9999999999998</v>
      </c>
      <c r="Y166" s="366"/>
      <c r="Z166" s="95">
        <v>1199.9999999999998</v>
      </c>
      <c r="AA166" s="95"/>
      <c r="AB166" s="487"/>
      <c r="AC166" s="487"/>
      <c r="AD166" s="211"/>
      <c r="AE166" s="211"/>
      <c r="AF166" s="211"/>
      <c r="AG166" s="211"/>
      <c r="AH166" s="211"/>
      <c r="AJ166" s="195"/>
      <c r="AK166" s="11" t="s">
        <v>29</v>
      </c>
      <c r="AL166" s="195"/>
      <c r="AM166" s="11"/>
      <c r="AN166" s="195"/>
      <c r="AO166" s="11"/>
      <c r="AP166" s="195"/>
      <c r="AQ166" s="11"/>
      <c r="AR166" s="195"/>
    </row>
    <row r="167" spans="1:44" s="70" customFormat="1" outlineLevel="1">
      <c r="A167" s="197" t="s">
        <v>49</v>
      </c>
      <c r="B167" s="188" t="s">
        <v>113</v>
      </c>
      <c r="C167" s="217" t="s">
        <v>91</v>
      </c>
      <c r="D167" s="221">
        <v>14</v>
      </c>
      <c r="E167" s="219" t="s">
        <v>33</v>
      </c>
      <c r="F167" s="220" t="s">
        <v>57</v>
      </c>
      <c r="G167" s="192" t="s">
        <v>2</v>
      </c>
      <c r="H167" s="192" t="s">
        <v>2</v>
      </c>
      <c r="I167" s="192" t="s">
        <v>2</v>
      </c>
      <c r="J167" s="192" t="s">
        <v>2</v>
      </c>
      <c r="K167" s="192" t="s">
        <v>2</v>
      </c>
      <c r="L167" s="192" t="s">
        <v>2</v>
      </c>
      <c r="M167" s="192" t="s">
        <v>2</v>
      </c>
      <c r="N167" s="130">
        <v>51746.979375000003</v>
      </c>
      <c r="O167" s="130">
        <v>28618.751973591548</v>
      </c>
      <c r="P167" s="130">
        <v>32234.899743556722</v>
      </c>
      <c r="Q167" s="130">
        <v>19354.104285957452</v>
      </c>
      <c r="R167" s="130">
        <v>4978.792381780042</v>
      </c>
      <c r="S167" s="130">
        <v>55387.578750000001</v>
      </c>
      <c r="T167" s="130">
        <v>30151.661926587218</v>
      </c>
      <c r="U167" s="130">
        <v>35218.343113657545</v>
      </c>
      <c r="V167" s="130">
        <v>19841.763974686284</v>
      </c>
      <c r="W167" s="130">
        <v>5779.3839418796069</v>
      </c>
      <c r="X167" s="377">
        <v>459.99999999999989</v>
      </c>
      <c r="Y167" s="366"/>
      <c r="Z167" s="95">
        <v>479.99999999999989</v>
      </c>
      <c r="AA167" s="95"/>
      <c r="AB167" s="487"/>
      <c r="AC167" s="487"/>
      <c r="AD167" s="211"/>
      <c r="AE167" s="211"/>
      <c r="AF167" s="211"/>
      <c r="AG167" s="211"/>
      <c r="AH167" s="211"/>
      <c r="AJ167" s="195"/>
      <c r="AK167" s="11" t="s">
        <v>29</v>
      </c>
      <c r="AL167" s="195"/>
      <c r="AM167" s="11"/>
      <c r="AN167" s="195"/>
      <c r="AO167" s="11"/>
      <c r="AP167" s="195"/>
      <c r="AQ167" s="11"/>
      <c r="AR167" s="195"/>
    </row>
    <row r="168" spans="1:44" s="70" customFormat="1" outlineLevel="1">
      <c r="A168" s="197" t="s">
        <v>49</v>
      </c>
      <c r="B168" s="188" t="s">
        <v>113</v>
      </c>
      <c r="C168" s="217" t="s">
        <v>178</v>
      </c>
      <c r="D168" s="221"/>
      <c r="E168" s="219" t="s">
        <v>33</v>
      </c>
      <c r="F168" s="220" t="s">
        <v>142</v>
      </c>
      <c r="G168" s="192" t="s">
        <v>2</v>
      </c>
      <c r="H168" s="192" t="s">
        <v>2</v>
      </c>
      <c r="I168" s="192" t="s">
        <v>2</v>
      </c>
      <c r="J168" s="192" t="s">
        <v>2</v>
      </c>
      <c r="K168" s="192" t="s">
        <v>2</v>
      </c>
      <c r="L168" s="192" t="s">
        <v>2</v>
      </c>
      <c r="M168" s="192" t="s">
        <v>2</v>
      </c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496" t="s">
        <v>169</v>
      </c>
      <c r="Y168" s="497"/>
      <c r="Z168" s="493" t="s">
        <v>169</v>
      </c>
      <c r="AA168" s="494"/>
      <c r="AB168" s="487"/>
      <c r="AC168" s="487"/>
      <c r="AD168" s="211"/>
      <c r="AE168" s="211"/>
      <c r="AF168" s="211"/>
      <c r="AG168" s="211"/>
      <c r="AH168" s="211"/>
      <c r="AJ168" s="195"/>
      <c r="AK168" s="11" t="s">
        <v>29</v>
      </c>
      <c r="AL168" s="195"/>
      <c r="AM168" s="11"/>
      <c r="AN168" s="195"/>
      <c r="AO168" s="11"/>
      <c r="AP168" s="195"/>
      <c r="AQ168" s="11"/>
      <c r="AR168" s="195"/>
    </row>
    <row r="169" spans="1:44" s="70" customFormat="1" outlineLevel="1">
      <c r="A169" s="197" t="s">
        <v>49</v>
      </c>
      <c r="B169" s="188" t="s">
        <v>113</v>
      </c>
      <c r="C169" s="217" t="s">
        <v>145</v>
      </c>
      <c r="D169" s="221"/>
      <c r="E169" s="219" t="s">
        <v>33</v>
      </c>
      <c r="F169" s="220" t="s">
        <v>144</v>
      </c>
      <c r="G169" s="192" t="s">
        <v>2</v>
      </c>
      <c r="H169" s="192" t="s">
        <v>2</v>
      </c>
      <c r="I169" s="192" t="s">
        <v>2</v>
      </c>
      <c r="J169" s="192" t="s">
        <v>2</v>
      </c>
      <c r="K169" s="192" t="s">
        <v>2</v>
      </c>
      <c r="L169" s="192" t="s">
        <v>2</v>
      </c>
      <c r="M169" s="192" t="s">
        <v>2</v>
      </c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496" t="s">
        <v>169</v>
      </c>
      <c r="Y169" s="497"/>
      <c r="Z169" s="493" t="s">
        <v>169</v>
      </c>
      <c r="AA169" s="494"/>
      <c r="AB169" s="487"/>
      <c r="AC169" s="487"/>
      <c r="AD169" s="211"/>
      <c r="AE169" s="211"/>
      <c r="AF169" s="211"/>
      <c r="AG169" s="211"/>
      <c r="AH169" s="211"/>
      <c r="AJ169" s="195"/>
      <c r="AK169" s="11" t="s">
        <v>29</v>
      </c>
      <c r="AL169" s="195"/>
      <c r="AM169" s="11"/>
      <c r="AN169" s="195"/>
      <c r="AO169" s="11"/>
      <c r="AP169" s="195"/>
      <c r="AQ169" s="11"/>
      <c r="AR169" s="195"/>
    </row>
    <row r="170" spans="1:44" s="70" customFormat="1" outlineLevel="1">
      <c r="A170" s="197" t="s">
        <v>49</v>
      </c>
      <c r="B170" s="188" t="s">
        <v>113</v>
      </c>
      <c r="C170" s="217" t="s">
        <v>76</v>
      </c>
      <c r="D170" s="221"/>
      <c r="E170" s="219" t="s">
        <v>33</v>
      </c>
      <c r="F170" s="220" t="s">
        <v>55</v>
      </c>
      <c r="G170" s="192" t="s">
        <v>2</v>
      </c>
      <c r="H170" s="192" t="s">
        <v>2</v>
      </c>
      <c r="I170" s="192" t="s">
        <v>2</v>
      </c>
      <c r="J170" s="192" t="s">
        <v>2</v>
      </c>
      <c r="K170" s="192" t="s">
        <v>2</v>
      </c>
      <c r="L170" s="192" t="s">
        <v>2</v>
      </c>
      <c r="M170" s="192" t="s">
        <v>2</v>
      </c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496" t="s">
        <v>169</v>
      </c>
      <c r="Y170" s="497"/>
      <c r="Z170" s="493" t="s">
        <v>169</v>
      </c>
      <c r="AA170" s="494"/>
      <c r="AB170" s="487"/>
      <c r="AC170" s="487"/>
      <c r="AD170" s="211"/>
      <c r="AE170" s="211"/>
      <c r="AF170" s="211"/>
      <c r="AG170" s="211"/>
      <c r="AH170" s="211"/>
      <c r="AJ170" s="195"/>
      <c r="AK170" s="11" t="s">
        <v>29</v>
      </c>
      <c r="AL170" s="195"/>
      <c r="AM170" s="11"/>
      <c r="AN170" s="195"/>
      <c r="AO170" s="11"/>
      <c r="AP170" s="195"/>
      <c r="AQ170" s="11"/>
      <c r="AR170" s="195"/>
    </row>
    <row r="171" spans="1:44" s="172" customFormat="1">
      <c r="A171" s="167"/>
      <c r="B171" s="209" t="s">
        <v>113</v>
      </c>
      <c r="C171" s="168"/>
      <c r="D171" s="168"/>
      <c r="E171" s="169"/>
      <c r="F171" s="170"/>
      <c r="G171" s="163"/>
      <c r="H171" s="163"/>
      <c r="I171" s="163"/>
      <c r="J171" s="163"/>
      <c r="K171" s="163"/>
      <c r="L171" s="163"/>
      <c r="M171" s="163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495"/>
      <c r="Y171" s="495"/>
      <c r="Z171" s="490"/>
      <c r="AA171" s="490"/>
      <c r="AB171" s="490"/>
      <c r="AC171" s="490"/>
      <c r="AD171" s="164"/>
      <c r="AE171" s="164"/>
      <c r="AF171" s="164"/>
      <c r="AG171" s="164"/>
      <c r="AH171" s="164"/>
      <c r="AI171" s="165"/>
      <c r="AJ171" s="113"/>
      <c r="AK171" s="114"/>
      <c r="AL171" s="113"/>
      <c r="AM171" s="114"/>
      <c r="AN171" s="113"/>
      <c r="AO171" s="114"/>
      <c r="AP171" s="113"/>
      <c r="AQ171" s="114"/>
      <c r="AR171" s="113"/>
    </row>
    <row r="172" spans="1:44" s="70" customFormat="1" outlineLevel="1">
      <c r="A172" s="197" t="s">
        <v>49</v>
      </c>
      <c r="B172" s="188" t="s">
        <v>114</v>
      </c>
      <c r="C172" s="217" t="s">
        <v>92</v>
      </c>
      <c r="D172" s="221">
        <v>70</v>
      </c>
      <c r="E172" s="219" t="s">
        <v>70</v>
      </c>
      <c r="F172" s="220" t="s">
        <v>51</v>
      </c>
      <c r="G172" s="192" t="s">
        <v>2</v>
      </c>
      <c r="H172" s="192" t="s">
        <v>2</v>
      </c>
      <c r="I172" s="192" t="s">
        <v>2</v>
      </c>
      <c r="J172" s="192" t="s">
        <v>2</v>
      </c>
      <c r="K172" s="192" t="s">
        <v>2</v>
      </c>
      <c r="L172" s="192" t="s">
        <v>2</v>
      </c>
      <c r="M172" s="192" t="s">
        <v>2</v>
      </c>
      <c r="N172" s="130">
        <v>79013.520861111101</v>
      </c>
      <c r="O172" s="130">
        <v>43611.593704652354</v>
      </c>
      <c r="P172" s="130">
        <v>32862.969776520848</v>
      </c>
      <c r="Q172" s="130">
        <v>18301.947131434183</v>
      </c>
      <c r="R172" s="130">
        <v>6965.6592257497987</v>
      </c>
      <c r="S172" s="130">
        <v>83128.755666666664</v>
      </c>
      <c r="T172" s="130">
        <v>45929.45529181297</v>
      </c>
      <c r="U172" s="130">
        <v>36031.409328956979</v>
      </c>
      <c r="V172" s="130">
        <v>21753.320192526447</v>
      </c>
      <c r="W172" s="130">
        <v>7948.0457194310366</v>
      </c>
      <c r="X172" s="377">
        <v>359.99999999999994</v>
      </c>
      <c r="Y172" s="366"/>
      <c r="Z172" s="95">
        <v>419.99999999999989</v>
      </c>
      <c r="AA172" s="95"/>
      <c r="AB172" s="487"/>
      <c r="AC172" s="487"/>
      <c r="AD172" s="211"/>
      <c r="AE172" s="211"/>
      <c r="AF172" s="211"/>
      <c r="AG172" s="211"/>
      <c r="AH172" s="211"/>
      <c r="AJ172" s="195" t="s">
        <v>29</v>
      </c>
      <c r="AK172" s="11" t="s">
        <v>29</v>
      </c>
      <c r="AL172" s="195"/>
      <c r="AM172" s="11"/>
      <c r="AN172" s="195"/>
      <c r="AO172" s="11"/>
      <c r="AP172" s="195"/>
      <c r="AQ172" s="11"/>
      <c r="AR172" s="195"/>
    </row>
    <row r="173" spans="1:44" s="70" customFormat="1" outlineLevel="1">
      <c r="A173" s="197" t="s">
        <v>49</v>
      </c>
      <c r="B173" s="188" t="s">
        <v>114</v>
      </c>
      <c r="C173" s="217" t="s">
        <v>93</v>
      </c>
      <c r="D173" s="221">
        <v>42</v>
      </c>
      <c r="E173" s="219" t="s">
        <v>70</v>
      </c>
      <c r="F173" s="220" t="s">
        <v>52</v>
      </c>
      <c r="G173" s="192" t="s">
        <v>2</v>
      </c>
      <c r="H173" s="192" t="s">
        <v>2</v>
      </c>
      <c r="I173" s="192" t="s">
        <v>2</v>
      </c>
      <c r="J173" s="192" t="s">
        <v>2</v>
      </c>
      <c r="K173" s="192" t="s">
        <v>2</v>
      </c>
      <c r="L173" s="192" t="s">
        <v>2</v>
      </c>
      <c r="M173" s="192" t="s">
        <v>2</v>
      </c>
      <c r="N173" s="130">
        <v>161462.41219444442</v>
      </c>
      <c r="O173" s="130">
        <v>101583.61500903327</v>
      </c>
      <c r="P173" s="130">
        <v>83065.671312716207</v>
      </c>
      <c r="Q173" s="130">
        <v>39438.102465746946</v>
      </c>
      <c r="R173" s="130">
        <v>14145.58472173884</v>
      </c>
      <c r="S173" s="130">
        <v>148672.58225000001</v>
      </c>
      <c r="T173" s="130">
        <v>89661.657064938205</v>
      </c>
      <c r="U173" s="130">
        <v>73953.58951630794</v>
      </c>
      <c r="V173" s="130">
        <v>38097.558262468927</v>
      </c>
      <c r="W173" s="130">
        <v>12081.317392064924</v>
      </c>
      <c r="X173" s="377">
        <v>899.99999999999977</v>
      </c>
      <c r="Y173" s="366"/>
      <c r="Z173" s="95">
        <v>839.99999999999977</v>
      </c>
      <c r="AA173" s="95"/>
      <c r="AB173" s="487"/>
      <c r="AC173" s="487"/>
      <c r="AD173" s="211"/>
      <c r="AE173" s="211"/>
      <c r="AF173" s="211"/>
      <c r="AG173" s="211"/>
      <c r="AH173" s="211"/>
      <c r="AJ173" s="195" t="s">
        <v>29</v>
      </c>
      <c r="AK173" s="11" t="s">
        <v>29</v>
      </c>
      <c r="AL173" s="195"/>
      <c r="AM173" s="11"/>
      <c r="AN173" s="195"/>
      <c r="AO173" s="11"/>
      <c r="AP173" s="195"/>
      <c r="AQ173" s="11"/>
      <c r="AR173" s="195"/>
    </row>
    <row r="174" spans="1:44" s="70" customFormat="1" outlineLevel="1">
      <c r="A174" s="197" t="s">
        <v>49</v>
      </c>
      <c r="B174" s="188" t="s">
        <v>114</v>
      </c>
      <c r="C174" s="217" t="s">
        <v>94</v>
      </c>
      <c r="D174" s="221">
        <v>63</v>
      </c>
      <c r="E174" s="219" t="s">
        <v>70</v>
      </c>
      <c r="F174" s="220" t="s">
        <v>53</v>
      </c>
      <c r="G174" s="192" t="s">
        <v>2</v>
      </c>
      <c r="H174" s="192" t="s">
        <v>2</v>
      </c>
      <c r="I174" s="192" t="s">
        <v>2</v>
      </c>
      <c r="J174" s="192" t="s">
        <v>2</v>
      </c>
      <c r="K174" s="192" t="s">
        <v>2</v>
      </c>
      <c r="L174" s="192" t="s">
        <v>2</v>
      </c>
      <c r="M174" s="192" t="s">
        <v>2</v>
      </c>
      <c r="N174" s="130">
        <v>233605.1921111111</v>
      </c>
      <c r="O174" s="130">
        <v>139731.7411125823</v>
      </c>
      <c r="P174" s="130">
        <v>106569.58177167445</v>
      </c>
      <c r="Q174" s="130">
        <v>49362.166899789729</v>
      </c>
      <c r="R174" s="130">
        <v>15980.111497248659</v>
      </c>
      <c r="S174" s="130">
        <v>206223.25925</v>
      </c>
      <c r="T174" s="130">
        <v>118273.283772764</v>
      </c>
      <c r="U174" s="130">
        <v>102053.01819749073</v>
      </c>
      <c r="V174" s="130">
        <v>56253.549062320126</v>
      </c>
      <c r="W174" s="130">
        <v>18876.545676125053</v>
      </c>
      <c r="X174" s="377">
        <v>1459.9999999999998</v>
      </c>
      <c r="Y174" s="366"/>
      <c r="Z174" s="95">
        <v>1599.9999999999995</v>
      </c>
      <c r="AA174" s="95"/>
      <c r="AB174" s="487"/>
      <c r="AC174" s="487"/>
      <c r="AD174" s="211"/>
      <c r="AE174" s="211"/>
      <c r="AF174" s="211"/>
      <c r="AG174" s="211"/>
      <c r="AH174" s="211"/>
      <c r="AJ174" s="195" t="s">
        <v>29</v>
      </c>
      <c r="AK174" s="11" t="s">
        <v>29</v>
      </c>
      <c r="AL174" s="195"/>
      <c r="AM174" s="11"/>
      <c r="AN174" s="195"/>
      <c r="AO174" s="11"/>
      <c r="AP174" s="195"/>
      <c r="AQ174" s="11"/>
      <c r="AR174" s="195"/>
    </row>
    <row r="175" spans="1:44" s="70" customFormat="1" outlineLevel="1">
      <c r="A175" s="197" t="s">
        <v>49</v>
      </c>
      <c r="B175" s="188" t="s">
        <v>114</v>
      </c>
      <c r="C175" s="217" t="s">
        <v>95</v>
      </c>
      <c r="D175" s="221">
        <v>21</v>
      </c>
      <c r="E175" s="219" t="s">
        <v>70</v>
      </c>
      <c r="F175" s="220" t="s">
        <v>54</v>
      </c>
      <c r="G175" s="192" t="s">
        <v>2</v>
      </c>
      <c r="H175" s="192" t="s">
        <v>2</v>
      </c>
      <c r="I175" s="192" t="s">
        <v>2</v>
      </c>
      <c r="J175" s="192" t="s">
        <v>2</v>
      </c>
      <c r="K175" s="192" t="s">
        <v>2</v>
      </c>
      <c r="L175" s="192" t="s">
        <v>2</v>
      </c>
      <c r="M175" s="192" t="s">
        <v>2</v>
      </c>
      <c r="N175" s="130">
        <v>326360.19486111106</v>
      </c>
      <c r="O175" s="130">
        <v>179528.12569395066</v>
      </c>
      <c r="P175" s="130">
        <v>191933.04274398016</v>
      </c>
      <c r="Q175" s="130">
        <v>100549.63033467293</v>
      </c>
      <c r="R175" s="130">
        <v>40160.147130842626</v>
      </c>
      <c r="S175" s="130">
        <v>311732.83374999999</v>
      </c>
      <c r="T175" s="130">
        <v>170160.03215185317</v>
      </c>
      <c r="U175" s="130">
        <v>172084.63914160771</v>
      </c>
      <c r="V175" s="130">
        <v>95985.837920226608</v>
      </c>
      <c r="W175" s="130">
        <v>37308.076014903439</v>
      </c>
      <c r="X175" s="377">
        <v>3679.9999999999991</v>
      </c>
      <c r="Y175" s="366"/>
      <c r="Z175" s="95">
        <v>3859.9999999999991</v>
      </c>
      <c r="AA175" s="95"/>
      <c r="AB175" s="487"/>
      <c r="AC175" s="487"/>
      <c r="AD175" s="211"/>
      <c r="AE175" s="211"/>
      <c r="AF175" s="211"/>
      <c r="AG175" s="211"/>
      <c r="AH175" s="211"/>
      <c r="AJ175" s="195" t="s">
        <v>29</v>
      </c>
      <c r="AK175" s="11" t="s">
        <v>29</v>
      </c>
      <c r="AL175" s="195"/>
      <c r="AM175" s="11"/>
      <c r="AN175" s="195"/>
      <c r="AO175" s="11"/>
      <c r="AP175" s="195"/>
      <c r="AQ175" s="11"/>
      <c r="AR175" s="195"/>
    </row>
    <row r="176" spans="1:44" s="70" customFormat="1" outlineLevel="1">
      <c r="A176" s="197" t="s">
        <v>49</v>
      </c>
      <c r="B176" s="188" t="s">
        <v>114</v>
      </c>
      <c r="C176" s="217" t="s">
        <v>96</v>
      </c>
      <c r="D176" s="221">
        <v>28</v>
      </c>
      <c r="E176" s="219" t="s">
        <v>70</v>
      </c>
      <c r="F176" s="220" t="s">
        <v>55</v>
      </c>
      <c r="G176" s="192" t="s">
        <v>2</v>
      </c>
      <c r="H176" s="192" t="s">
        <v>2</v>
      </c>
      <c r="I176" s="192" t="s">
        <v>2</v>
      </c>
      <c r="J176" s="192" t="s">
        <v>2</v>
      </c>
      <c r="K176" s="192" t="s">
        <v>2</v>
      </c>
      <c r="L176" s="192" t="s">
        <v>2</v>
      </c>
      <c r="M176" s="192" t="s">
        <v>2</v>
      </c>
      <c r="N176" s="130">
        <v>228452.13640277777</v>
      </c>
      <c r="O176" s="130">
        <v>130349.87277532407</v>
      </c>
      <c r="P176" s="130">
        <v>123860.83718411275</v>
      </c>
      <c r="Q176" s="130">
        <v>71617.772465512317</v>
      </c>
      <c r="R176" s="130">
        <v>20033.031433316923</v>
      </c>
      <c r="S176" s="130">
        <v>211019.14899999998</v>
      </c>
      <c r="T176" s="130">
        <v>118996.27841071866</v>
      </c>
      <c r="U176" s="130">
        <v>109782.34361346302</v>
      </c>
      <c r="V176" s="130">
        <v>62588.194291408305</v>
      </c>
      <c r="W176" s="130">
        <v>16470.361019237564</v>
      </c>
      <c r="X176" s="377">
        <v>2799.9999999999995</v>
      </c>
      <c r="Y176" s="366"/>
      <c r="Z176" s="95">
        <v>2819.9999999999995</v>
      </c>
      <c r="AA176" s="95"/>
      <c r="AB176" s="487"/>
      <c r="AC176" s="487"/>
      <c r="AD176" s="211"/>
      <c r="AE176" s="211"/>
      <c r="AF176" s="211"/>
      <c r="AG176" s="211"/>
      <c r="AH176" s="211"/>
      <c r="AJ176" s="195" t="s">
        <v>29</v>
      </c>
      <c r="AK176" s="11" t="s">
        <v>29</v>
      </c>
      <c r="AL176" s="195"/>
      <c r="AM176" s="11"/>
      <c r="AN176" s="195"/>
      <c r="AO176" s="11"/>
      <c r="AP176" s="195"/>
      <c r="AQ176" s="11"/>
      <c r="AR176" s="195"/>
    </row>
    <row r="177" spans="1:44" s="70" customFormat="1" outlineLevel="1">
      <c r="A177" s="197" t="s">
        <v>49</v>
      </c>
      <c r="B177" s="188" t="s">
        <v>114</v>
      </c>
      <c r="C177" s="217" t="s">
        <v>97</v>
      </c>
      <c r="D177" s="221">
        <v>14</v>
      </c>
      <c r="E177" s="219" t="s">
        <v>70</v>
      </c>
      <c r="F177" s="220" t="s">
        <v>56</v>
      </c>
      <c r="G177" s="192" t="s">
        <v>2</v>
      </c>
      <c r="H177" s="192" t="s">
        <v>2</v>
      </c>
      <c r="I177" s="192" t="s">
        <v>2</v>
      </c>
      <c r="J177" s="192" t="s">
        <v>2</v>
      </c>
      <c r="K177" s="192" t="s">
        <v>2</v>
      </c>
      <c r="L177" s="192" t="s">
        <v>2</v>
      </c>
      <c r="M177" s="192" t="s">
        <v>2</v>
      </c>
      <c r="N177" s="130">
        <v>127108.70747222222</v>
      </c>
      <c r="O177" s="130">
        <v>71891.104327935478</v>
      </c>
      <c r="P177" s="130">
        <v>69597.175547466846</v>
      </c>
      <c r="Q177" s="130">
        <v>39121.558551374932</v>
      </c>
      <c r="R177" s="130">
        <v>12118.13886469643</v>
      </c>
      <c r="S177" s="130">
        <v>111904.09416666666</v>
      </c>
      <c r="T177" s="130">
        <v>58979.023919255422</v>
      </c>
      <c r="U177" s="130">
        <v>58426.654140043371</v>
      </c>
      <c r="V177" s="130">
        <v>33410.489460333789</v>
      </c>
      <c r="W177" s="130">
        <v>11512.762793998631</v>
      </c>
      <c r="X177" s="377">
        <v>719.99999999999989</v>
      </c>
      <c r="Y177" s="366"/>
      <c r="Z177" s="95">
        <v>679.99999999999989</v>
      </c>
      <c r="AA177" s="95"/>
      <c r="AB177" s="487"/>
      <c r="AC177" s="487"/>
      <c r="AD177" s="211"/>
      <c r="AE177" s="211"/>
      <c r="AF177" s="211"/>
      <c r="AG177" s="211"/>
      <c r="AH177" s="211"/>
      <c r="AJ177" s="195" t="s">
        <v>29</v>
      </c>
      <c r="AK177" s="11" t="s">
        <v>29</v>
      </c>
      <c r="AL177" s="195"/>
      <c r="AM177" s="11"/>
      <c r="AN177" s="195"/>
      <c r="AO177" s="11"/>
      <c r="AP177" s="195"/>
      <c r="AQ177" s="11"/>
      <c r="AR177" s="195"/>
    </row>
    <row r="178" spans="1:44" s="70" customFormat="1" outlineLevel="1">
      <c r="A178" s="197" t="s">
        <v>49</v>
      </c>
      <c r="B178" s="188" t="s">
        <v>114</v>
      </c>
      <c r="C178" s="217" t="s">
        <v>98</v>
      </c>
      <c r="D178" s="221">
        <v>14</v>
      </c>
      <c r="E178" s="219" t="s">
        <v>70</v>
      </c>
      <c r="F178" s="220" t="s">
        <v>57</v>
      </c>
      <c r="G178" s="192" t="s">
        <v>2</v>
      </c>
      <c r="H178" s="192" t="s">
        <v>2</v>
      </c>
      <c r="I178" s="192" t="s">
        <v>2</v>
      </c>
      <c r="J178" s="192" t="s">
        <v>2</v>
      </c>
      <c r="K178" s="192" t="s">
        <v>2</v>
      </c>
      <c r="L178" s="192" t="s">
        <v>2</v>
      </c>
      <c r="M178" s="192" t="s">
        <v>2</v>
      </c>
      <c r="N178" s="130">
        <v>85884.261805555565</v>
      </c>
      <c r="O178" s="130">
        <v>47381.611087309531</v>
      </c>
      <c r="P178" s="130">
        <v>46250.618420444524</v>
      </c>
      <c r="Q178" s="130">
        <v>26441.182774404289</v>
      </c>
      <c r="R178" s="130">
        <v>10673.205289984127</v>
      </c>
      <c r="S178" s="130">
        <v>79931.495833333334</v>
      </c>
      <c r="T178" s="130">
        <v>44363.397793709635</v>
      </c>
      <c r="U178" s="130">
        <v>41138.031486357075</v>
      </c>
      <c r="V178" s="130">
        <v>23707.94389572689</v>
      </c>
      <c r="W178" s="130">
        <v>8884.347941983704</v>
      </c>
      <c r="X178" s="377">
        <v>339.99999999999994</v>
      </c>
      <c r="Y178" s="366"/>
      <c r="Z178" s="95">
        <v>339.99999999999994</v>
      </c>
      <c r="AA178" s="95"/>
      <c r="AB178" s="487"/>
      <c r="AC178" s="487"/>
      <c r="AD178" s="211"/>
      <c r="AE178" s="211"/>
      <c r="AF178" s="211"/>
      <c r="AG178" s="211"/>
      <c r="AH178" s="211"/>
      <c r="AJ178" s="195" t="s">
        <v>29</v>
      </c>
      <c r="AK178" s="11" t="s">
        <v>29</v>
      </c>
      <c r="AL178" s="195"/>
      <c r="AM178" s="11"/>
      <c r="AN178" s="195"/>
      <c r="AO178" s="11"/>
      <c r="AP178" s="195"/>
      <c r="AQ178" s="11"/>
      <c r="AR178" s="195"/>
    </row>
    <row r="179" spans="1:44" s="70" customFormat="1" outlineLevel="1">
      <c r="A179" s="197" t="s">
        <v>49</v>
      </c>
      <c r="B179" s="188" t="s">
        <v>114</v>
      </c>
      <c r="C179" s="217" t="s">
        <v>179</v>
      </c>
      <c r="D179" s="221"/>
      <c r="E179" s="219" t="s">
        <v>70</v>
      </c>
      <c r="F179" s="220" t="s">
        <v>142</v>
      </c>
      <c r="G179" s="192" t="s">
        <v>2</v>
      </c>
      <c r="H179" s="192" t="s">
        <v>2</v>
      </c>
      <c r="I179" s="192" t="s">
        <v>2</v>
      </c>
      <c r="J179" s="192" t="s">
        <v>2</v>
      </c>
      <c r="K179" s="192" t="s">
        <v>2</v>
      </c>
      <c r="L179" s="192" t="s">
        <v>2</v>
      </c>
      <c r="M179" s="192" t="s">
        <v>2</v>
      </c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496" t="s">
        <v>169</v>
      </c>
      <c r="Y179" s="497"/>
      <c r="Z179" s="505" t="s">
        <v>169</v>
      </c>
      <c r="AA179" s="506"/>
      <c r="AB179" s="488"/>
      <c r="AC179" s="489"/>
      <c r="AD179" s="211"/>
      <c r="AE179" s="211"/>
      <c r="AF179" s="211"/>
      <c r="AG179" s="211"/>
      <c r="AH179" s="211"/>
      <c r="AJ179" s="195" t="s">
        <v>29</v>
      </c>
      <c r="AK179" s="11" t="s">
        <v>29</v>
      </c>
      <c r="AL179" s="195"/>
      <c r="AM179" s="11"/>
      <c r="AN179" s="195"/>
      <c r="AO179" s="11"/>
      <c r="AP179" s="195"/>
      <c r="AQ179" s="11"/>
      <c r="AR179" s="195"/>
    </row>
    <row r="180" spans="1:44" s="70" customFormat="1" outlineLevel="1">
      <c r="A180" s="197" t="s">
        <v>49</v>
      </c>
      <c r="B180" s="188" t="s">
        <v>114</v>
      </c>
      <c r="C180" s="217" t="s">
        <v>146</v>
      </c>
      <c r="D180" s="221"/>
      <c r="E180" s="219" t="s">
        <v>70</v>
      </c>
      <c r="F180" s="220" t="s">
        <v>144</v>
      </c>
      <c r="G180" s="192" t="s">
        <v>2</v>
      </c>
      <c r="H180" s="192" t="s">
        <v>2</v>
      </c>
      <c r="I180" s="192" t="s">
        <v>2</v>
      </c>
      <c r="J180" s="192" t="s">
        <v>2</v>
      </c>
      <c r="K180" s="192" t="s">
        <v>2</v>
      </c>
      <c r="L180" s="192" t="s">
        <v>2</v>
      </c>
      <c r="M180" s="192" t="s">
        <v>2</v>
      </c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496" t="s">
        <v>169</v>
      </c>
      <c r="Y180" s="497"/>
      <c r="Z180" s="505" t="s">
        <v>169</v>
      </c>
      <c r="AA180" s="506"/>
      <c r="AB180" s="488"/>
      <c r="AC180" s="489"/>
      <c r="AD180" s="211"/>
      <c r="AE180" s="211"/>
      <c r="AF180" s="211"/>
      <c r="AG180" s="211"/>
      <c r="AH180" s="211"/>
      <c r="AJ180" s="195" t="s">
        <v>29</v>
      </c>
      <c r="AK180" s="11" t="s">
        <v>29</v>
      </c>
      <c r="AL180" s="195"/>
      <c r="AM180" s="11"/>
      <c r="AN180" s="195"/>
      <c r="AO180" s="11"/>
      <c r="AP180" s="195"/>
      <c r="AQ180" s="11"/>
      <c r="AR180" s="195"/>
    </row>
    <row r="181" spans="1:44" s="70" customFormat="1" outlineLevel="1">
      <c r="A181" s="197" t="s">
        <v>49</v>
      </c>
      <c r="B181" s="188" t="s">
        <v>114</v>
      </c>
      <c r="C181" s="217" t="s">
        <v>77</v>
      </c>
      <c r="D181" s="221"/>
      <c r="E181" s="219" t="s">
        <v>70</v>
      </c>
      <c r="F181" s="220" t="s">
        <v>55</v>
      </c>
      <c r="G181" s="192" t="s">
        <v>2</v>
      </c>
      <c r="H181" s="192" t="s">
        <v>2</v>
      </c>
      <c r="I181" s="192" t="s">
        <v>2</v>
      </c>
      <c r="J181" s="192" t="s">
        <v>2</v>
      </c>
      <c r="K181" s="192" t="s">
        <v>2</v>
      </c>
      <c r="L181" s="192" t="s">
        <v>2</v>
      </c>
      <c r="M181" s="192" t="s">
        <v>2</v>
      </c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496" t="s">
        <v>169</v>
      </c>
      <c r="Y181" s="497"/>
      <c r="Z181" s="505" t="s">
        <v>169</v>
      </c>
      <c r="AA181" s="506"/>
      <c r="AB181" s="488"/>
      <c r="AC181" s="489"/>
      <c r="AD181" s="211"/>
      <c r="AE181" s="211"/>
      <c r="AF181" s="211"/>
      <c r="AG181" s="211"/>
      <c r="AH181" s="211"/>
      <c r="AJ181" s="195" t="s">
        <v>29</v>
      </c>
      <c r="AK181" s="11" t="s">
        <v>29</v>
      </c>
      <c r="AL181" s="195"/>
      <c r="AM181" s="11"/>
      <c r="AN181" s="195"/>
      <c r="AO181" s="11"/>
      <c r="AP181" s="195"/>
      <c r="AQ181" s="11"/>
      <c r="AR181" s="195"/>
    </row>
    <row r="182" spans="1:44" s="172" customFormat="1">
      <c r="A182" s="167"/>
      <c r="B182" s="209" t="s">
        <v>114</v>
      </c>
      <c r="C182" s="168"/>
      <c r="D182" s="169"/>
      <c r="E182" s="169"/>
      <c r="F182" s="170"/>
      <c r="G182" s="163"/>
      <c r="H182" s="163"/>
      <c r="I182" s="163"/>
      <c r="J182" s="163"/>
      <c r="K182" s="163"/>
      <c r="L182" s="163"/>
      <c r="M182" s="163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502"/>
      <c r="Y182" s="502"/>
      <c r="Z182" s="490"/>
      <c r="AA182" s="490"/>
      <c r="AB182" s="490"/>
      <c r="AC182" s="490"/>
      <c r="AD182" s="164"/>
      <c r="AE182" s="164"/>
      <c r="AF182" s="164"/>
      <c r="AG182" s="164"/>
      <c r="AH182" s="164"/>
      <c r="AI182" s="165"/>
      <c r="AJ182" s="113"/>
      <c r="AK182" s="114"/>
      <c r="AL182" s="113"/>
      <c r="AM182" s="114"/>
      <c r="AN182" s="113"/>
      <c r="AO182" s="114"/>
      <c r="AP182" s="113"/>
      <c r="AQ182" s="114"/>
      <c r="AR182" s="113"/>
    </row>
    <row r="183" spans="1:44" s="196" customFormat="1">
      <c r="A183" s="197" t="s">
        <v>49</v>
      </c>
      <c r="B183" s="188" t="s">
        <v>148</v>
      </c>
      <c r="C183" s="189" t="s">
        <v>149</v>
      </c>
      <c r="D183" s="190"/>
      <c r="E183" s="219" t="s">
        <v>69</v>
      </c>
      <c r="F183" s="191" t="s">
        <v>152</v>
      </c>
      <c r="G183" s="192" t="s">
        <v>2</v>
      </c>
      <c r="H183" s="192" t="s">
        <v>2</v>
      </c>
      <c r="I183" s="192" t="s">
        <v>2</v>
      </c>
      <c r="J183" s="192" t="s">
        <v>2</v>
      </c>
      <c r="K183" s="192" t="s">
        <v>2</v>
      </c>
      <c r="L183" s="192" t="s">
        <v>2</v>
      </c>
      <c r="M183" s="192" t="s">
        <v>2</v>
      </c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503" t="s">
        <v>168</v>
      </c>
      <c r="Y183" s="504"/>
      <c r="Z183" s="507" t="s">
        <v>168</v>
      </c>
      <c r="AA183" s="508"/>
      <c r="AB183" s="491"/>
      <c r="AC183" s="492"/>
      <c r="AD183" s="193"/>
      <c r="AE183" s="193"/>
      <c r="AF183" s="193"/>
      <c r="AG183" s="193"/>
      <c r="AH183" s="193"/>
      <c r="AI183" s="194"/>
      <c r="AJ183" s="195"/>
      <c r="AK183" s="11"/>
      <c r="AL183" s="195"/>
      <c r="AM183" s="11"/>
      <c r="AN183" s="195"/>
      <c r="AO183" s="11"/>
      <c r="AP183" s="195"/>
      <c r="AQ183" s="11"/>
      <c r="AR183" s="195"/>
    </row>
    <row r="184" spans="1:44" s="196" customFormat="1">
      <c r="A184" s="197" t="s">
        <v>49</v>
      </c>
      <c r="B184" s="188" t="s">
        <v>148</v>
      </c>
      <c r="C184" s="189" t="s">
        <v>167</v>
      </c>
      <c r="D184" s="190"/>
      <c r="E184" s="219" t="s">
        <v>151</v>
      </c>
      <c r="F184" s="191" t="s">
        <v>152</v>
      </c>
      <c r="G184" s="192" t="s">
        <v>2</v>
      </c>
      <c r="H184" s="192" t="s">
        <v>2</v>
      </c>
      <c r="I184" s="192" t="s">
        <v>2</v>
      </c>
      <c r="J184" s="192" t="s">
        <v>2</v>
      </c>
      <c r="K184" s="192" t="s">
        <v>2</v>
      </c>
      <c r="L184" s="192" t="s">
        <v>2</v>
      </c>
      <c r="M184" s="192" t="s">
        <v>2</v>
      </c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503" t="s">
        <v>168</v>
      </c>
      <c r="Y184" s="504"/>
      <c r="Z184" s="507" t="s">
        <v>168</v>
      </c>
      <c r="AA184" s="508"/>
      <c r="AB184" s="491"/>
      <c r="AC184" s="492"/>
      <c r="AD184" s="193"/>
      <c r="AE184" s="193"/>
      <c r="AF184" s="193"/>
      <c r="AG184" s="193"/>
      <c r="AH184" s="193"/>
      <c r="AI184" s="194"/>
      <c r="AJ184" s="195"/>
      <c r="AK184" s="11"/>
      <c r="AL184" s="195"/>
      <c r="AM184" s="11"/>
      <c r="AN184" s="195"/>
      <c r="AO184" s="11"/>
      <c r="AP184" s="195"/>
      <c r="AQ184" s="11"/>
      <c r="AR184" s="195"/>
    </row>
    <row r="185" spans="1:44" s="196" customFormat="1">
      <c r="A185" s="197" t="s">
        <v>49</v>
      </c>
      <c r="B185" s="188" t="s">
        <v>148</v>
      </c>
      <c r="C185" s="189" t="s">
        <v>150</v>
      </c>
      <c r="D185" s="190"/>
      <c r="E185" s="219" t="s">
        <v>151</v>
      </c>
      <c r="F185" s="191" t="s">
        <v>152</v>
      </c>
      <c r="G185" s="192" t="s">
        <v>2</v>
      </c>
      <c r="H185" s="192" t="s">
        <v>2</v>
      </c>
      <c r="I185" s="192" t="s">
        <v>2</v>
      </c>
      <c r="J185" s="192" t="s">
        <v>2</v>
      </c>
      <c r="K185" s="192" t="s">
        <v>2</v>
      </c>
      <c r="L185" s="192" t="s">
        <v>2</v>
      </c>
      <c r="M185" s="192" t="s">
        <v>2</v>
      </c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503" t="s">
        <v>168</v>
      </c>
      <c r="Y185" s="504"/>
      <c r="Z185" s="507" t="s">
        <v>168</v>
      </c>
      <c r="AA185" s="508"/>
      <c r="AB185" s="491"/>
      <c r="AC185" s="492"/>
      <c r="AD185" s="193"/>
      <c r="AE185" s="193"/>
      <c r="AF185" s="193"/>
      <c r="AG185" s="193"/>
      <c r="AH185" s="193"/>
      <c r="AI185" s="194"/>
      <c r="AJ185" s="195"/>
      <c r="AK185" s="11"/>
      <c r="AL185" s="195"/>
      <c r="AM185" s="11"/>
      <c r="AN185" s="195"/>
      <c r="AO185" s="11"/>
      <c r="AP185" s="195"/>
      <c r="AQ185" s="11"/>
      <c r="AR185" s="195"/>
    </row>
    <row r="186" spans="1:44" s="172" customFormat="1">
      <c r="A186" s="155"/>
      <c r="B186" s="112"/>
      <c r="C186" s="168"/>
      <c r="D186" s="168"/>
      <c r="E186" s="338"/>
      <c r="F186" s="170"/>
      <c r="G186" s="163"/>
      <c r="H186" s="163"/>
      <c r="I186" s="163"/>
      <c r="J186" s="163"/>
      <c r="K186" s="163"/>
      <c r="L186" s="163"/>
      <c r="M186" s="163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495"/>
      <c r="Y186" s="495"/>
      <c r="Z186" s="490"/>
      <c r="AA186" s="490"/>
      <c r="AB186" s="490"/>
      <c r="AC186" s="490"/>
      <c r="AD186" s="164"/>
      <c r="AE186" s="164"/>
      <c r="AF186" s="164"/>
      <c r="AG186" s="164"/>
      <c r="AH186" s="164"/>
      <c r="AI186" s="165"/>
      <c r="AJ186" s="113"/>
      <c r="AK186" s="114"/>
      <c r="AL186" s="113"/>
      <c r="AM186" s="114"/>
      <c r="AN186" s="113"/>
      <c r="AO186" s="114"/>
      <c r="AP186" s="113"/>
      <c r="AQ186" s="114"/>
      <c r="AR186" s="113"/>
    </row>
    <row r="187" spans="1:44" s="70" customFormat="1" outlineLevel="1">
      <c r="A187" s="197" t="s">
        <v>49</v>
      </c>
      <c r="B187" s="188" t="s">
        <v>115</v>
      </c>
      <c r="C187" s="217" t="s">
        <v>99</v>
      </c>
      <c r="D187" s="221">
        <v>24</v>
      </c>
      <c r="E187" s="222" t="s">
        <v>71</v>
      </c>
      <c r="F187" s="220" t="s">
        <v>58</v>
      </c>
      <c r="G187" s="192" t="s">
        <v>2</v>
      </c>
      <c r="H187" s="192" t="s">
        <v>2</v>
      </c>
      <c r="I187" s="192" t="s">
        <v>2</v>
      </c>
      <c r="J187" s="192" t="s">
        <v>2</v>
      </c>
      <c r="K187" s="192" t="s">
        <v>2</v>
      </c>
      <c r="L187" s="192" t="s">
        <v>2</v>
      </c>
      <c r="M187" s="192" t="s">
        <v>2</v>
      </c>
      <c r="N187" s="130">
        <v>104143.01059753088</v>
      </c>
      <c r="O187" s="130">
        <v>58278.453544385702</v>
      </c>
      <c r="P187" s="130">
        <v>48598.922815541133</v>
      </c>
      <c r="Q187" s="130">
        <v>24130.24366270674</v>
      </c>
      <c r="R187" s="130">
        <v>6146.981061015159</v>
      </c>
      <c r="S187" s="130">
        <v>109838.33105802469</v>
      </c>
      <c r="T187" s="130">
        <v>64843.237688577181</v>
      </c>
      <c r="U187" s="130">
        <v>49944.483601545711</v>
      </c>
      <c r="V187" s="130">
        <v>23482.366392069711</v>
      </c>
      <c r="W187" s="130">
        <v>5092.5801381840656</v>
      </c>
      <c r="X187" s="377">
        <v>999.99999999999977</v>
      </c>
      <c r="Y187" s="366"/>
      <c r="Z187" s="95">
        <v>999.99999999999977</v>
      </c>
      <c r="AA187" s="95"/>
      <c r="AB187" s="487"/>
      <c r="AC187" s="487"/>
      <c r="AD187" s="211"/>
      <c r="AE187" s="211"/>
      <c r="AF187" s="211"/>
      <c r="AG187" s="211"/>
      <c r="AH187" s="211"/>
      <c r="AJ187" s="195"/>
      <c r="AK187" s="11"/>
      <c r="AL187" s="195"/>
      <c r="AM187" s="11" t="s">
        <v>29</v>
      </c>
      <c r="AN187" s="195"/>
      <c r="AO187" s="11"/>
      <c r="AP187" s="195"/>
      <c r="AQ187" s="11"/>
      <c r="AR187" s="195"/>
    </row>
    <row r="188" spans="1:44" s="70" customFormat="1" outlineLevel="1">
      <c r="A188" s="197" t="s">
        <v>49</v>
      </c>
      <c r="B188" s="188" t="s">
        <v>115</v>
      </c>
      <c r="C188" s="217" t="s">
        <v>100</v>
      </c>
      <c r="D188" s="221">
        <v>42</v>
      </c>
      <c r="E188" s="222" t="s">
        <v>71</v>
      </c>
      <c r="F188" s="220" t="s">
        <v>59</v>
      </c>
      <c r="G188" s="192" t="s">
        <v>2</v>
      </c>
      <c r="H188" s="192" t="s">
        <v>2</v>
      </c>
      <c r="I188" s="192" t="s">
        <v>2</v>
      </c>
      <c r="J188" s="192" t="s">
        <v>2</v>
      </c>
      <c r="K188" s="192" t="s">
        <v>2</v>
      </c>
      <c r="L188" s="192" t="s">
        <v>2</v>
      </c>
      <c r="M188" s="192" t="s">
        <v>2</v>
      </c>
      <c r="N188" s="130">
        <v>71193.809504526755</v>
      </c>
      <c r="O188" s="130">
        <v>37982.228761554878</v>
      </c>
      <c r="P188" s="130">
        <v>32062.068593776399</v>
      </c>
      <c r="Q188" s="130">
        <v>14734.467440318173</v>
      </c>
      <c r="R188" s="130">
        <v>3253.1539021075455</v>
      </c>
      <c r="S188" s="130">
        <v>69309.749009876556</v>
      </c>
      <c r="T188" s="130">
        <v>37798.292682936582</v>
      </c>
      <c r="U188" s="130">
        <v>32777.812678091432</v>
      </c>
      <c r="V188" s="130">
        <v>15857.05244187781</v>
      </c>
      <c r="W188" s="130">
        <v>3501.0100866204612</v>
      </c>
      <c r="X188" s="377">
        <v>699.99999999999989</v>
      </c>
      <c r="Y188" s="366"/>
      <c r="Z188" s="95">
        <v>819.99999999999977</v>
      </c>
      <c r="AA188" s="95"/>
      <c r="AB188" s="487"/>
      <c r="AC188" s="487"/>
      <c r="AD188" s="211"/>
      <c r="AE188" s="211"/>
      <c r="AF188" s="211"/>
      <c r="AG188" s="211"/>
      <c r="AH188" s="211"/>
      <c r="AJ188" s="195"/>
      <c r="AK188" s="11"/>
      <c r="AL188" s="195"/>
      <c r="AM188" s="11" t="s">
        <v>29</v>
      </c>
      <c r="AN188" s="195"/>
      <c r="AO188" s="11"/>
      <c r="AP188" s="195"/>
      <c r="AQ188" s="11"/>
      <c r="AR188" s="195"/>
    </row>
    <row r="189" spans="1:44" s="70" customFormat="1" outlineLevel="1">
      <c r="A189" s="197" t="s">
        <v>49</v>
      </c>
      <c r="B189" s="188" t="s">
        <v>115</v>
      </c>
      <c r="C189" s="217" t="s">
        <v>101</v>
      </c>
      <c r="D189" s="221">
        <v>42</v>
      </c>
      <c r="E189" s="222" t="s">
        <v>71</v>
      </c>
      <c r="F189" s="220" t="s">
        <v>52</v>
      </c>
      <c r="G189" s="192" t="s">
        <v>2</v>
      </c>
      <c r="H189" s="192" t="s">
        <v>2</v>
      </c>
      <c r="I189" s="192" t="s">
        <v>2</v>
      </c>
      <c r="J189" s="192" t="s">
        <v>2</v>
      </c>
      <c r="K189" s="192" t="s">
        <v>2</v>
      </c>
      <c r="L189" s="192" t="s">
        <v>2</v>
      </c>
      <c r="M189" s="192" t="s">
        <v>2</v>
      </c>
      <c r="N189" s="130">
        <v>62368.130640329226</v>
      </c>
      <c r="O189" s="130">
        <v>32419.364785123445</v>
      </c>
      <c r="P189" s="130">
        <v>32021.170488318276</v>
      </c>
      <c r="Q189" s="130">
        <v>17103.721753932765</v>
      </c>
      <c r="R189" s="130">
        <v>4828.7096962664436</v>
      </c>
      <c r="S189" s="130">
        <v>62261.299958024698</v>
      </c>
      <c r="T189" s="130">
        <v>31778.081846714576</v>
      </c>
      <c r="U189" s="130">
        <v>31873.50919210388</v>
      </c>
      <c r="V189" s="130">
        <v>17301.055302288456</v>
      </c>
      <c r="W189" s="130">
        <v>5753.5706781063309</v>
      </c>
      <c r="X189" s="377">
        <v>689.99999999999989</v>
      </c>
      <c r="Y189" s="366"/>
      <c r="Z189" s="95">
        <v>799.99999999999977</v>
      </c>
      <c r="AA189" s="95"/>
      <c r="AB189" s="487"/>
      <c r="AC189" s="487"/>
      <c r="AD189" s="211"/>
      <c r="AE189" s="211"/>
      <c r="AF189" s="211"/>
      <c r="AG189" s="211"/>
      <c r="AH189" s="211"/>
      <c r="AJ189" s="195"/>
      <c r="AK189" s="11"/>
      <c r="AL189" s="195"/>
      <c r="AM189" s="11" t="s">
        <v>29</v>
      </c>
      <c r="AN189" s="195"/>
      <c r="AO189" s="11"/>
      <c r="AP189" s="195"/>
      <c r="AQ189" s="11"/>
      <c r="AR189" s="195"/>
    </row>
    <row r="190" spans="1:44" s="70" customFormat="1" outlineLevel="1">
      <c r="A190" s="197" t="s">
        <v>49</v>
      </c>
      <c r="B190" s="188" t="s">
        <v>115</v>
      </c>
      <c r="C190" s="217" t="s">
        <v>102</v>
      </c>
      <c r="D190" s="221">
        <v>63</v>
      </c>
      <c r="E190" s="222" t="s">
        <v>71</v>
      </c>
      <c r="F190" s="220" t="s">
        <v>53</v>
      </c>
      <c r="G190" s="192" t="s">
        <v>2</v>
      </c>
      <c r="H190" s="192" t="s">
        <v>2</v>
      </c>
      <c r="I190" s="192" t="s">
        <v>2</v>
      </c>
      <c r="J190" s="192" t="s">
        <v>2</v>
      </c>
      <c r="K190" s="192" t="s">
        <v>2</v>
      </c>
      <c r="L190" s="192" t="s">
        <v>2</v>
      </c>
      <c r="M190" s="192" t="s">
        <v>2</v>
      </c>
      <c r="N190" s="130">
        <v>52954.073185185196</v>
      </c>
      <c r="O190" s="130">
        <v>27873.894117809545</v>
      </c>
      <c r="P190" s="130">
        <v>26223.358918778689</v>
      </c>
      <c r="Q190" s="130">
        <v>13859.017799211299</v>
      </c>
      <c r="R190" s="130">
        <v>3421.0618941587832</v>
      </c>
      <c r="S190" s="130">
        <v>52275.997134567908</v>
      </c>
      <c r="T190" s="130">
        <v>28023.272300440189</v>
      </c>
      <c r="U190" s="130">
        <v>24086.297467004501</v>
      </c>
      <c r="V190" s="130">
        <v>13146.213841179375</v>
      </c>
      <c r="W190" s="130">
        <v>2590.8483616809381</v>
      </c>
      <c r="X190" s="377">
        <v>539.99999999999989</v>
      </c>
      <c r="Y190" s="366"/>
      <c r="Z190" s="95">
        <v>559.99999999999989</v>
      </c>
      <c r="AA190" s="95"/>
      <c r="AB190" s="487"/>
      <c r="AC190" s="487"/>
      <c r="AD190" s="211"/>
      <c r="AE190" s="211"/>
      <c r="AF190" s="211"/>
      <c r="AG190" s="211"/>
      <c r="AH190" s="211"/>
      <c r="AJ190" s="195"/>
      <c r="AK190" s="11"/>
      <c r="AL190" s="195"/>
      <c r="AM190" s="11" t="s">
        <v>29</v>
      </c>
      <c r="AN190" s="195"/>
      <c r="AO190" s="11"/>
      <c r="AP190" s="195"/>
      <c r="AQ190" s="11"/>
      <c r="AR190" s="195"/>
    </row>
    <row r="191" spans="1:44" s="70" customFormat="1" outlineLevel="1">
      <c r="A191" s="197" t="s">
        <v>49</v>
      </c>
      <c r="B191" s="188" t="s">
        <v>115</v>
      </c>
      <c r="C191" s="217" t="s">
        <v>103</v>
      </c>
      <c r="D191" s="221">
        <v>21</v>
      </c>
      <c r="E191" s="222" t="s">
        <v>71</v>
      </c>
      <c r="F191" s="220" t="s">
        <v>54</v>
      </c>
      <c r="G191" s="192" t="s">
        <v>2</v>
      </c>
      <c r="H191" s="192" t="s">
        <v>2</v>
      </c>
      <c r="I191" s="192" t="s">
        <v>2</v>
      </c>
      <c r="J191" s="192" t="s">
        <v>2</v>
      </c>
      <c r="K191" s="192" t="s">
        <v>2</v>
      </c>
      <c r="L191" s="192" t="s">
        <v>2</v>
      </c>
      <c r="M191" s="192" t="s">
        <v>2</v>
      </c>
      <c r="N191" s="130">
        <v>38832.987002469141</v>
      </c>
      <c r="O191" s="130">
        <v>20251.766111123412</v>
      </c>
      <c r="P191" s="130">
        <v>24611.130984330448</v>
      </c>
      <c r="Q191" s="130">
        <v>15846.650781975675</v>
      </c>
      <c r="R191" s="130">
        <v>4525.3736704775874</v>
      </c>
      <c r="S191" s="130">
        <v>38766.469785185189</v>
      </c>
      <c r="T191" s="130">
        <v>20310.218866413379</v>
      </c>
      <c r="U191" s="130">
        <v>24796.821299705975</v>
      </c>
      <c r="V191" s="130">
        <v>16228.399435022526</v>
      </c>
      <c r="W191" s="130">
        <v>3322.4650595026601</v>
      </c>
      <c r="X191" s="377">
        <v>799.99999999999977</v>
      </c>
      <c r="Y191" s="366"/>
      <c r="Z191" s="95">
        <v>919.99999999999977</v>
      </c>
      <c r="AA191" s="95"/>
      <c r="AB191" s="487"/>
      <c r="AC191" s="487"/>
      <c r="AD191" s="211"/>
      <c r="AE191" s="211"/>
      <c r="AF191" s="211"/>
      <c r="AG191" s="211"/>
      <c r="AH191" s="211"/>
      <c r="AJ191" s="195"/>
      <c r="AK191" s="11"/>
      <c r="AL191" s="195"/>
      <c r="AM191" s="11" t="s">
        <v>29</v>
      </c>
      <c r="AN191" s="195"/>
      <c r="AO191" s="11"/>
      <c r="AP191" s="195"/>
      <c r="AQ191" s="11"/>
      <c r="AR191" s="195"/>
    </row>
    <row r="192" spans="1:44" s="70" customFormat="1" outlineLevel="1">
      <c r="A192" s="197" t="s">
        <v>49</v>
      </c>
      <c r="B192" s="188" t="s">
        <v>115</v>
      </c>
      <c r="C192" s="217" t="s">
        <v>104</v>
      </c>
      <c r="D192" s="221">
        <v>28</v>
      </c>
      <c r="E192" s="222" t="s">
        <v>71</v>
      </c>
      <c r="F192" s="220" t="s">
        <v>55</v>
      </c>
      <c r="G192" s="192" t="s">
        <v>2</v>
      </c>
      <c r="H192" s="192" t="s">
        <v>2</v>
      </c>
      <c r="I192" s="192" t="s">
        <v>2</v>
      </c>
      <c r="J192" s="192" t="s">
        <v>2</v>
      </c>
      <c r="K192" s="192" t="s">
        <v>2</v>
      </c>
      <c r="L192" s="192" t="s">
        <v>2</v>
      </c>
      <c r="M192" s="192" t="s">
        <v>2</v>
      </c>
      <c r="N192" s="130">
        <v>30595.686729218112</v>
      </c>
      <c r="O192" s="130">
        <v>15337.001376204089</v>
      </c>
      <c r="P192" s="130">
        <v>18349.103728983748</v>
      </c>
      <c r="Q192" s="130">
        <v>10409.902004202999</v>
      </c>
      <c r="R192" s="130">
        <v>3466.3352872820392</v>
      </c>
      <c r="S192" s="130">
        <v>29368.537716049384</v>
      </c>
      <c r="T192" s="130">
        <v>16084.847779426242</v>
      </c>
      <c r="U192" s="130">
        <v>16917.507711730341</v>
      </c>
      <c r="V192" s="130">
        <v>9869.2659611064464</v>
      </c>
      <c r="W192" s="130">
        <v>2515.2548992422517</v>
      </c>
      <c r="X192" s="377">
        <v>619.99999999999989</v>
      </c>
      <c r="Y192" s="366"/>
      <c r="Z192" s="95">
        <v>719.99999999999989</v>
      </c>
      <c r="AA192" s="95"/>
      <c r="AB192" s="487"/>
      <c r="AC192" s="487"/>
      <c r="AD192" s="211"/>
      <c r="AE192" s="211"/>
      <c r="AF192" s="211"/>
      <c r="AG192" s="211"/>
      <c r="AH192" s="211"/>
      <c r="AJ192" s="195"/>
      <c r="AK192" s="11"/>
      <c r="AL192" s="195"/>
      <c r="AM192" s="11" t="s">
        <v>29</v>
      </c>
      <c r="AN192" s="195"/>
      <c r="AO192" s="11"/>
      <c r="AP192" s="195"/>
      <c r="AQ192" s="11"/>
      <c r="AR192" s="195"/>
    </row>
    <row r="193" spans="1:44" s="70" customFormat="1" outlineLevel="1">
      <c r="A193" s="197" t="s">
        <v>49</v>
      </c>
      <c r="B193" s="188" t="s">
        <v>115</v>
      </c>
      <c r="C193" s="217" t="s">
        <v>105</v>
      </c>
      <c r="D193" s="221">
        <v>21</v>
      </c>
      <c r="E193" s="222" t="s">
        <v>71</v>
      </c>
      <c r="F193" s="220" t="s">
        <v>60</v>
      </c>
      <c r="G193" s="192" t="s">
        <v>2</v>
      </c>
      <c r="H193" s="192" t="s">
        <v>2</v>
      </c>
      <c r="I193" s="192" t="s">
        <v>2</v>
      </c>
      <c r="J193" s="192" t="s">
        <v>2</v>
      </c>
      <c r="K193" s="192" t="s">
        <v>2</v>
      </c>
      <c r="L193" s="192" t="s">
        <v>2</v>
      </c>
      <c r="M193" s="192" t="s">
        <v>2</v>
      </c>
      <c r="N193" s="130">
        <v>44128.39432098766</v>
      </c>
      <c r="O193" s="130">
        <v>24498.758257790603</v>
      </c>
      <c r="P193" s="130">
        <v>18436.735463477882</v>
      </c>
      <c r="Q193" s="130">
        <v>8475.2943587417321</v>
      </c>
      <c r="R193" s="130">
        <v>3025.1739445958456</v>
      </c>
      <c r="S193" s="130">
        <v>42290.69431111111</v>
      </c>
      <c r="T193" s="130">
        <v>24934.139867588936</v>
      </c>
      <c r="U193" s="130">
        <v>17633.380083332682</v>
      </c>
      <c r="V193" s="130">
        <v>8432.0263541087534</v>
      </c>
      <c r="W193" s="130">
        <v>1970.8332864121303</v>
      </c>
      <c r="X193" s="377">
        <v>279.99999999999994</v>
      </c>
      <c r="Y193" s="366"/>
      <c r="Z193" s="95">
        <v>299.99999999999994</v>
      </c>
      <c r="AA193" s="95"/>
      <c r="AB193" s="487"/>
      <c r="AC193" s="487"/>
      <c r="AD193" s="211"/>
      <c r="AE193" s="211"/>
      <c r="AF193" s="211"/>
      <c r="AG193" s="211"/>
      <c r="AH193" s="211"/>
      <c r="AJ193" s="195"/>
      <c r="AK193" s="11"/>
      <c r="AL193" s="195"/>
      <c r="AM193" s="11" t="s">
        <v>29</v>
      </c>
      <c r="AN193" s="195"/>
      <c r="AO193" s="11"/>
      <c r="AP193" s="195"/>
      <c r="AQ193" s="11"/>
      <c r="AR193" s="195"/>
    </row>
    <row r="194" spans="1:44" s="225" customFormat="1" outlineLevel="1">
      <c r="A194" s="197" t="s">
        <v>49</v>
      </c>
      <c r="B194" s="188" t="s">
        <v>115</v>
      </c>
      <c r="C194" s="223" t="s">
        <v>251</v>
      </c>
      <c r="D194" s="222"/>
      <c r="E194" s="222" t="s">
        <v>71</v>
      </c>
      <c r="F194" s="220" t="s">
        <v>250</v>
      </c>
      <c r="G194" s="192" t="s">
        <v>2</v>
      </c>
      <c r="H194" s="192" t="s">
        <v>2</v>
      </c>
      <c r="I194" s="192" t="s">
        <v>2</v>
      </c>
      <c r="J194" s="192" t="s">
        <v>2</v>
      </c>
      <c r="K194" s="192" t="s">
        <v>2</v>
      </c>
      <c r="L194" s="192" t="s">
        <v>2</v>
      </c>
      <c r="M194" s="192" t="s">
        <v>2</v>
      </c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496" t="s">
        <v>169</v>
      </c>
      <c r="Y194" s="497"/>
      <c r="Z194" s="505" t="s">
        <v>169</v>
      </c>
      <c r="AA194" s="506"/>
      <c r="AB194" s="488"/>
      <c r="AC194" s="489"/>
      <c r="AD194" s="224"/>
      <c r="AE194" s="224"/>
      <c r="AF194" s="224"/>
      <c r="AG194" s="224"/>
      <c r="AH194" s="224"/>
      <c r="AJ194" s="195"/>
      <c r="AK194" s="11"/>
      <c r="AL194" s="195"/>
      <c r="AM194" s="11" t="s">
        <v>29</v>
      </c>
      <c r="AN194" s="195"/>
      <c r="AO194" s="11"/>
      <c r="AP194" s="195"/>
      <c r="AQ194" s="11"/>
      <c r="AR194" s="195"/>
    </row>
    <row r="195" spans="1:44" s="70" customFormat="1" outlineLevel="1">
      <c r="A195" s="197" t="s">
        <v>49</v>
      </c>
      <c r="B195" s="188" t="s">
        <v>115</v>
      </c>
      <c r="C195" s="217" t="s">
        <v>252</v>
      </c>
      <c r="D195" s="190"/>
      <c r="E195" s="222" t="s">
        <v>71</v>
      </c>
      <c r="F195" s="220" t="s">
        <v>254</v>
      </c>
      <c r="G195" s="192" t="s">
        <v>2</v>
      </c>
      <c r="H195" s="192" t="s">
        <v>2</v>
      </c>
      <c r="I195" s="192" t="s">
        <v>2</v>
      </c>
      <c r="J195" s="192" t="s">
        <v>2</v>
      </c>
      <c r="K195" s="192" t="s">
        <v>2</v>
      </c>
      <c r="L195" s="192" t="s">
        <v>2</v>
      </c>
      <c r="M195" s="192" t="s">
        <v>2</v>
      </c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496" t="s">
        <v>169</v>
      </c>
      <c r="Y195" s="497"/>
      <c r="Z195" s="505" t="s">
        <v>169</v>
      </c>
      <c r="AA195" s="506"/>
      <c r="AB195" s="488"/>
      <c r="AC195" s="489"/>
      <c r="AD195" s="211"/>
      <c r="AE195" s="211"/>
      <c r="AF195" s="211"/>
      <c r="AG195" s="211"/>
      <c r="AH195" s="211"/>
      <c r="AJ195" s="195"/>
      <c r="AK195" s="11"/>
      <c r="AL195" s="195"/>
      <c r="AM195" s="11" t="s">
        <v>29</v>
      </c>
      <c r="AN195" s="195"/>
      <c r="AO195" s="11"/>
      <c r="AP195" s="195"/>
      <c r="AQ195" s="11"/>
      <c r="AR195" s="195"/>
    </row>
    <row r="196" spans="1:44" s="70" customFormat="1" outlineLevel="1">
      <c r="A196" s="197" t="s">
        <v>49</v>
      </c>
      <c r="B196" s="188" t="s">
        <v>115</v>
      </c>
      <c r="C196" s="217" t="s">
        <v>253</v>
      </c>
      <c r="D196" s="221"/>
      <c r="E196" s="222" t="s">
        <v>71</v>
      </c>
      <c r="F196" s="220" t="s">
        <v>58</v>
      </c>
      <c r="G196" s="192" t="s">
        <v>2</v>
      </c>
      <c r="H196" s="192" t="s">
        <v>2</v>
      </c>
      <c r="I196" s="192" t="s">
        <v>2</v>
      </c>
      <c r="J196" s="192" t="s">
        <v>2</v>
      </c>
      <c r="K196" s="192" t="s">
        <v>2</v>
      </c>
      <c r="L196" s="192" t="s">
        <v>2</v>
      </c>
      <c r="M196" s="192" t="s">
        <v>2</v>
      </c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496" t="s">
        <v>169</v>
      </c>
      <c r="Y196" s="497"/>
      <c r="Z196" s="505" t="s">
        <v>169</v>
      </c>
      <c r="AA196" s="506"/>
      <c r="AB196" s="488"/>
      <c r="AC196" s="489"/>
      <c r="AD196" s="211"/>
      <c r="AE196" s="211"/>
      <c r="AF196" s="211"/>
      <c r="AG196" s="211"/>
      <c r="AH196" s="211"/>
      <c r="AJ196" s="195"/>
      <c r="AK196" s="11"/>
      <c r="AL196" s="195"/>
      <c r="AM196" s="11" t="s">
        <v>29</v>
      </c>
      <c r="AN196" s="195"/>
      <c r="AO196" s="11"/>
      <c r="AP196" s="195"/>
      <c r="AQ196" s="11"/>
      <c r="AR196" s="195"/>
    </row>
    <row r="197" spans="1:44" s="172" customFormat="1">
      <c r="A197" s="167"/>
      <c r="B197" s="209" t="s">
        <v>115</v>
      </c>
      <c r="C197" s="168"/>
      <c r="D197" s="168"/>
      <c r="E197" s="169"/>
      <c r="F197" s="170"/>
      <c r="G197" s="163"/>
      <c r="H197" s="163"/>
      <c r="I197" s="163"/>
      <c r="J197" s="163"/>
      <c r="K197" s="163"/>
      <c r="L197" s="163"/>
      <c r="M197" s="163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495"/>
      <c r="Y197" s="495"/>
      <c r="Z197" s="490"/>
      <c r="AA197" s="490"/>
      <c r="AB197" s="490"/>
      <c r="AC197" s="490"/>
      <c r="AD197" s="164"/>
      <c r="AE197" s="164"/>
      <c r="AF197" s="164"/>
      <c r="AG197" s="164"/>
      <c r="AH197" s="164"/>
      <c r="AI197" s="165"/>
      <c r="AJ197" s="113"/>
      <c r="AK197" s="114"/>
      <c r="AL197" s="113"/>
      <c r="AM197" s="114"/>
      <c r="AN197" s="113"/>
      <c r="AO197" s="114"/>
      <c r="AP197" s="113"/>
      <c r="AQ197" s="114"/>
      <c r="AR197" s="113"/>
    </row>
    <row r="198" spans="1:44" s="70" customFormat="1" outlineLevel="1">
      <c r="A198" s="197" t="s">
        <v>49</v>
      </c>
      <c r="B198" s="188" t="s">
        <v>116</v>
      </c>
      <c r="C198" s="217" t="s">
        <v>106</v>
      </c>
      <c r="D198" s="221">
        <v>70</v>
      </c>
      <c r="E198" s="222" t="s">
        <v>72</v>
      </c>
      <c r="F198" s="220" t="s">
        <v>61</v>
      </c>
      <c r="G198" s="192" t="s">
        <v>2</v>
      </c>
      <c r="H198" s="192" t="s">
        <v>2</v>
      </c>
      <c r="I198" s="192" t="s">
        <v>2</v>
      </c>
      <c r="J198" s="192" t="s">
        <v>2</v>
      </c>
      <c r="K198" s="192" t="s">
        <v>2</v>
      </c>
      <c r="L198" s="192" t="s">
        <v>2</v>
      </c>
      <c r="M198" s="192" t="s">
        <v>2</v>
      </c>
      <c r="N198" s="130">
        <v>59147.85925587728</v>
      </c>
      <c r="O198" s="130">
        <v>30454.384671509604</v>
      </c>
      <c r="P198" s="130">
        <v>26196.386719125661</v>
      </c>
      <c r="Q198" s="130">
        <v>11688.155882734094</v>
      </c>
      <c r="R198" s="130">
        <v>3065.4675463575045</v>
      </c>
      <c r="S198" s="130">
        <v>28878.326607485655</v>
      </c>
      <c r="T198" s="130">
        <v>14974.704106856074</v>
      </c>
      <c r="U198" s="130">
        <v>13358.967284673256</v>
      </c>
      <c r="V198" s="130">
        <v>6879.4483362272867</v>
      </c>
      <c r="W198" s="130">
        <v>1713.5096144995218</v>
      </c>
      <c r="X198" s="377">
        <v>180</v>
      </c>
      <c r="Y198" s="366"/>
      <c r="Z198" s="95">
        <v>140</v>
      </c>
      <c r="AA198" s="95"/>
      <c r="AB198" s="487"/>
      <c r="AC198" s="487"/>
      <c r="AD198" s="211"/>
      <c r="AE198" s="211"/>
      <c r="AF198" s="211"/>
      <c r="AG198" s="211"/>
      <c r="AH198" s="211"/>
      <c r="AJ198" s="195"/>
      <c r="AK198" s="11"/>
      <c r="AL198" s="195" t="s">
        <v>29</v>
      </c>
      <c r="AM198" s="11"/>
      <c r="AN198" s="195"/>
      <c r="AO198" s="11"/>
      <c r="AP198" s="195"/>
      <c r="AQ198" s="11"/>
      <c r="AR198" s="195"/>
    </row>
    <row r="199" spans="1:44" s="70" customFormat="1" outlineLevel="1">
      <c r="A199" s="197" t="s">
        <v>49</v>
      </c>
      <c r="B199" s="188" t="s">
        <v>116</v>
      </c>
      <c r="C199" s="217" t="s">
        <v>107</v>
      </c>
      <c r="D199" s="221">
        <v>70</v>
      </c>
      <c r="E199" s="222" t="s">
        <v>72</v>
      </c>
      <c r="F199" s="220" t="s">
        <v>62</v>
      </c>
      <c r="G199" s="192" t="s">
        <v>2</v>
      </c>
      <c r="H199" s="192" t="s">
        <v>2</v>
      </c>
      <c r="I199" s="192" t="s">
        <v>2</v>
      </c>
      <c r="J199" s="192" t="s">
        <v>2</v>
      </c>
      <c r="K199" s="192" t="s">
        <v>2</v>
      </c>
      <c r="L199" s="192" t="s">
        <v>2</v>
      </c>
      <c r="M199" s="192" t="s">
        <v>2</v>
      </c>
      <c r="N199" s="130">
        <v>67187.374106190691</v>
      </c>
      <c r="O199" s="130">
        <v>34759.507648900551</v>
      </c>
      <c r="P199" s="130">
        <v>32270.375042370819</v>
      </c>
      <c r="Q199" s="130">
        <v>16035.314916602425</v>
      </c>
      <c r="R199" s="130">
        <v>4183.1256304180242</v>
      </c>
      <c r="S199" s="130">
        <v>56423.807371548901</v>
      </c>
      <c r="T199" s="130">
        <v>27865.893951479062</v>
      </c>
      <c r="U199" s="130">
        <v>26083.943819857814</v>
      </c>
      <c r="V199" s="130">
        <v>13494.379637520127</v>
      </c>
      <c r="W199" s="130">
        <v>4070.8045239852386</v>
      </c>
      <c r="X199" s="377">
        <v>350</v>
      </c>
      <c r="Y199" s="366"/>
      <c r="Z199" s="95">
        <v>360</v>
      </c>
      <c r="AA199" s="95"/>
      <c r="AB199" s="487"/>
      <c r="AC199" s="487"/>
      <c r="AD199" s="211"/>
      <c r="AE199" s="211"/>
      <c r="AF199" s="211"/>
      <c r="AG199" s="211"/>
      <c r="AH199" s="211"/>
      <c r="AJ199" s="195"/>
      <c r="AK199" s="11"/>
      <c r="AL199" s="195" t="s">
        <v>29</v>
      </c>
      <c r="AM199" s="11"/>
      <c r="AN199" s="195"/>
      <c r="AO199" s="11"/>
      <c r="AP199" s="195"/>
      <c r="AQ199" s="11"/>
      <c r="AR199" s="195"/>
    </row>
    <row r="200" spans="1:44" s="70" customFormat="1" outlineLevel="1">
      <c r="A200" s="197" t="s">
        <v>49</v>
      </c>
      <c r="B200" s="188" t="s">
        <v>116</v>
      </c>
      <c r="C200" s="217" t="s">
        <v>108</v>
      </c>
      <c r="D200" s="218">
        <v>70</v>
      </c>
      <c r="E200" s="222" t="s">
        <v>72</v>
      </c>
      <c r="F200" s="226" t="s">
        <v>63</v>
      </c>
      <c r="G200" s="192" t="s">
        <v>2</v>
      </c>
      <c r="H200" s="192" t="s">
        <v>2</v>
      </c>
      <c r="I200" s="192" t="s">
        <v>2</v>
      </c>
      <c r="J200" s="192" t="s">
        <v>2</v>
      </c>
      <c r="K200" s="192" t="s">
        <v>2</v>
      </c>
      <c r="L200" s="192" t="s">
        <v>2</v>
      </c>
      <c r="M200" s="192" t="s">
        <v>2</v>
      </c>
      <c r="N200" s="130">
        <v>45940.084858933806</v>
      </c>
      <c r="O200" s="130">
        <v>20543.493720842216</v>
      </c>
      <c r="P200" s="130">
        <v>28355.640130863954</v>
      </c>
      <c r="Q200" s="130">
        <v>16423.043246264995</v>
      </c>
      <c r="R200" s="130">
        <v>5634.403868645365</v>
      </c>
      <c r="S200" s="130">
        <v>47982.450363206939</v>
      </c>
      <c r="T200" s="130">
        <v>21496.085124614172</v>
      </c>
      <c r="U200" s="130">
        <v>26751.435683524389</v>
      </c>
      <c r="V200" s="130">
        <v>15071.416716431133</v>
      </c>
      <c r="W200" s="130">
        <v>5591.858428717027</v>
      </c>
      <c r="X200" s="377">
        <v>530</v>
      </c>
      <c r="Y200" s="366"/>
      <c r="Z200" s="95">
        <v>580</v>
      </c>
      <c r="AA200" s="95"/>
      <c r="AB200" s="487"/>
      <c r="AC200" s="487"/>
      <c r="AD200" s="211"/>
      <c r="AE200" s="211"/>
      <c r="AF200" s="211"/>
      <c r="AG200" s="211"/>
      <c r="AH200" s="211"/>
      <c r="AJ200" s="195"/>
      <c r="AK200" s="11"/>
      <c r="AL200" s="195" t="s">
        <v>29</v>
      </c>
      <c r="AM200" s="11"/>
      <c r="AN200" s="195"/>
      <c r="AO200" s="11"/>
      <c r="AP200" s="195"/>
      <c r="AQ200" s="11"/>
      <c r="AR200" s="195"/>
    </row>
    <row r="201" spans="1:44" s="70" customFormat="1" outlineLevel="1">
      <c r="A201" s="197" t="s">
        <v>49</v>
      </c>
      <c r="B201" s="188" t="s">
        <v>116</v>
      </c>
      <c r="C201" s="273" t="s">
        <v>265</v>
      </c>
      <c r="D201" s="218"/>
      <c r="E201" s="222" t="s">
        <v>72</v>
      </c>
      <c r="F201" s="226" t="s">
        <v>147</v>
      </c>
      <c r="G201" s="192" t="s">
        <v>2</v>
      </c>
      <c r="H201" s="192" t="s">
        <v>2</v>
      </c>
      <c r="I201" s="192" t="s">
        <v>2</v>
      </c>
      <c r="J201" s="192" t="s">
        <v>2</v>
      </c>
      <c r="K201" s="192" t="s">
        <v>2</v>
      </c>
      <c r="L201" s="192" t="s">
        <v>2</v>
      </c>
      <c r="M201" s="192" t="s">
        <v>2</v>
      </c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496" t="s">
        <v>169</v>
      </c>
      <c r="Y201" s="497"/>
      <c r="Z201" s="505" t="s">
        <v>169</v>
      </c>
      <c r="AA201" s="506"/>
      <c r="AB201" s="488"/>
      <c r="AC201" s="489"/>
      <c r="AD201" s="211"/>
      <c r="AE201" s="211"/>
      <c r="AF201" s="211"/>
      <c r="AG201" s="211"/>
      <c r="AH201" s="211"/>
      <c r="AJ201" s="195"/>
      <c r="AK201" s="11"/>
      <c r="AL201" s="195" t="s">
        <v>29</v>
      </c>
      <c r="AM201" s="11"/>
      <c r="AN201" s="195"/>
      <c r="AO201" s="11"/>
      <c r="AP201" s="195"/>
      <c r="AQ201" s="11"/>
      <c r="AR201" s="195"/>
    </row>
    <row r="202" spans="1:44" s="172" customFormat="1">
      <c r="A202" s="167"/>
      <c r="B202" s="209" t="s">
        <v>116</v>
      </c>
      <c r="C202" s="168"/>
      <c r="D202" s="169"/>
      <c r="E202" s="169"/>
      <c r="F202" s="170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  <c r="V202" s="163"/>
      <c r="W202" s="163"/>
      <c r="X202" s="495"/>
      <c r="Y202" s="495"/>
      <c r="Z202" s="490"/>
      <c r="AA202" s="490"/>
      <c r="AB202" s="490"/>
      <c r="AC202" s="490"/>
      <c r="AD202" s="164"/>
      <c r="AE202" s="164"/>
      <c r="AF202" s="164"/>
      <c r="AG202" s="164"/>
      <c r="AH202" s="164"/>
      <c r="AI202" s="165"/>
      <c r="AJ202" s="114"/>
      <c r="AK202" s="114"/>
      <c r="AL202" s="114"/>
      <c r="AM202" s="114"/>
      <c r="AN202" s="114"/>
      <c r="AO202" s="114"/>
      <c r="AP202" s="114"/>
      <c r="AQ202" s="114"/>
      <c r="AR202" s="114"/>
    </row>
    <row r="203" spans="1:44" s="70" customFormat="1" outlineLevel="1">
      <c r="A203" s="197" t="s">
        <v>49</v>
      </c>
      <c r="B203" s="188" t="s">
        <v>64</v>
      </c>
      <c r="C203" s="223" t="s">
        <v>170</v>
      </c>
      <c r="D203" s="274"/>
      <c r="E203" s="222" t="s">
        <v>31</v>
      </c>
      <c r="F203" s="220" t="s">
        <v>172</v>
      </c>
      <c r="G203" s="227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377">
        <v>238</v>
      </c>
      <c r="Y203" s="366"/>
      <c r="Z203" s="95">
        <v>238</v>
      </c>
      <c r="AA203" s="95"/>
      <c r="AB203" s="487"/>
      <c r="AC203" s="487"/>
      <c r="AD203" s="211"/>
      <c r="AE203" s="211"/>
      <c r="AF203" s="211"/>
      <c r="AG203" s="211"/>
      <c r="AH203" s="211"/>
      <c r="AJ203" s="195"/>
      <c r="AK203" s="11"/>
      <c r="AL203" s="195"/>
      <c r="AM203" s="11"/>
      <c r="AN203" s="195"/>
      <c r="AO203" s="11"/>
      <c r="AP203" s="195"/>
      <c r="AQ203" s="11"/>
      <c r="AR203" s="195"/>
    </row>
    <row r="204" spans="1:44" s="70" customFormat="1" outlineLevel="1">
      <c r="A204" s="197" t="s">
        <v>49</v>
      </c>
      <c r="B204" s="188" t="s">
        <v>64</v>
      </c>
      <c r="C204" s="223" t="s">
        <v>109</v>
      </c>
      <c r="D204" s="274"/>
      <c r="E204" s="222" t="s">
        <v>31</v>
      </c>
      <c r="F204" s="220" t="s">
        <v>175</v>
      </c>
      <c r="G204" s="227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377">
        <v>174</v>
      </c>
      <c r="Y204" s="366"/>
      <c r="Z204" s="95">
        <v>174</v>
      </c>
      <c r="AA204" s="95"/>
      <c r="AB204" s="487"/>
      <c r="AC204" s="487"/>
      <c r="AD204" s="211"/>
      <c r="AE204" s="211"/>
      <c r="AF204" s="211"/>
      <c r="AG204" s="211"/>
      <c r="AH204" s="211"/>
      <c r="AJ204" s="195"/>
      <c r="AK204" s="11"/>
      <c r="AL204" s="195"/>
      <c r="AM204" s="11"/>
      <c r="AN204" s="195"/>
      <c r="AO204" s="11"/>
      <c r="AP204" s="195"/>
      <c r="AQ204" s="11"/>
      <c r="AR204" s="195"/>
    </row>
    <row r="205" spans="1:44" s="70" customFormat="1" outlineLevel="1">
      <c r="A205" s="197" t="s">
        <v>49</v>
      </c>
      <c r="B205" s="188" t="s">
        <v>64</v>
      </c>
      <c r="C205" s="223" t="s">
        <v>110</v>
      </c>
      <c r="D205" s="274"/>
      <c r="E205" s="222" t="s">
        <v>31</v>
      </c>
      <c r="F205" s="220" t="s">
        <v>174</v>
      </c>
      <c r="G205" s="227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377">
        <v>44</v>
      </c>
      <c r="Y205" s="366"/>
      <c r="Z205" s="95">
        <v>44</v>
      </c>
      <c r="AA205" s="95"/>
      <c r="AB205" s="487"/>
      <c r="AC205" s="487"/>
      <c r="AD205" s="211"/>
      <c r="AE205" s="211"/>
      <c r="AF205" s="211"/>
      <c r="AG205" s="211"/>
      <c r="AH205" s="211"/>
      <c r="AJ205" s="195"/>
      <c r="AK205" s="11"/>
      <c r="AL205" s="195"/>
      <c r="AM205" s="11"/>
      <c r="AN205" s="195"/>
      <c r="AO205" s="11"/>
      <c r="AP205" s="195"/>
      <c r="AQ205" s="11"/>
      <c r="AR205" s="195"/>
    </row>
    <row r="206" spans="1:44" s="70" customFormat="1" outlineLevel="1">
      <c r="A206" s="197" t="s">
        <v>49</v>
      </c>
      <c r="B206" s="188" t="s">
        <v>64</v>
      </c>
      <c r="C206" s="223" t="s">
        <v>171</v>
      </c>
      <c r="D206" s="274"/>
      <c r="E206" s="222" t="s">
        <v>31</v>
      </c>
      <c r="F206" s="220" t="s">
        <v>173</v>
      </c>
      <c r="G206" s="227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377">
        <v>23.8</v>
      </c>
      <c r="Y206" s="366"/>
      <c r="Z206" s="95">
        <v>23.8</v>
      </c>
      <c r="AA206" s="95"/>
      <c r="AB206" s="487"/>
      <c r="AC206" s="487"/>
      <c r="AD206" s="211"/>
      <c r="AE206" s="211"/>
      <c r="AF206" s="211"/>
      <c r="AG206" s="211"/>
      <c r="AH206" s="211"/>
      <c r="AJ206" s="195"/>
      <c r="AK206" s="11"/>
      <c r="AL206" s="195"/>
      <c r="AM206" s="11"/>
      <c r="AN206" s="195"/>
      <c r="AO206" s="11"/>
      <c r="AP206" s="195"/>
      <c r="AQ206" s="11"/>
      <c r="AR206" s="195"/>
    </row>
    <row r="207" spans="1:44" s="147" customFormat="1" outlineLevel="1">
      <c r="A207" s="155"/>
      <c r="B207" s="209" t="s">
        <v>64</v>
      </c>
      <c r="C207" s="260"/>
      <c r="D207" s="157"/>
      <c r="E207" s="116"/>
      <c r="F207" s="115"/>
      <c r="G207" s="11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73"/>
      <c r="Y207" s="173"/>
      <c r="Z207" s="173"/>
      <c r="AA207" s="173"/>
      <c r="AB207" s="173"/>
      <c r="AC207" s="173"/>
      <c r="AD207" s="156"/>
      <c r="AE207" s="156"/>
      <c r="AF207" s="156"/>
      <c r="AG207" s="156"/>
      <c r="AH207" s="156"/>
      <c r="AJ207" s="113"/>
      <c r="AK207" s="114"/>
      <c r="AL207" s="113"/>
      <c r="AM207" s="114"/>
      <c r="AN207" s="113"/>
      <c r="AO207" s="114"/>
      <c r="AP207" s="113"/>
      <c r="AQ207" s="114"/>
      <c r="AR207" s="113"/>
    </row>
    <row r="208" spans="1:44" s="147" customFormat="1" outlineLevel="1">
      <c r="A208" s="155"/>
      <c r="B208" s="112"/>
      <c r="C208" s="117"/>
      <c r="D208" s="157"/>
      <c r="E208" s="116"/>
      <c r="F208" s="115"/>
      <c r="G208" s="11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337"/>
      <c r="Y208" s="337"/>
      <c r="Z208" s="337"/>
      <c r="AA208" s="337"/>
      <c r="AB208" s="345"/>
      <c r="AC208" s="345"/>
      <c r="AD208" s="156"/>
      <c r="AE208" s="156"/>
      <c r="AF208" s="156"/>
      <c r="AG208" s="156"/>
      <c r="AH208" s="156"/>
      <c r="AJ208" s="113"/>
      <c r="AK208" s="114"/>
      <c r="AL208" s="113"/>
      <c r="AM208" s="114"/>
      <c r="AN208" s="113"/>
      <c r="AO208" s="114"/>
      <c r="AP208" s="113"/>
      <c r="AQ208" s="114"/>
      <c r="AR208" s="113"/>
    </row>
    <row r="209" spans="1:44" s="175" customFormat="1">
      <c r="A209" s="174"/>
      <c r="C209" s="176"/>
      <c r="D209" s="177"/>
      <c r="E209" s="177"/>
      <c r="F209" s="178"/>
      <c r="G209" s="179"/>
      <c r="H209" s="179"/>
      <c r="I209" s="179"/>
      <c r="J209" s="179"/>
      <c r="K209" s="179"/>
      <c r="L209" s="179"/>
      <c r="M209" s="179"/>
      <c r="N209" s="179"/>
      <c r="O209" s="179"/>
      <c r="P209" s="179"/>
      <c r="Q209" s="179"/>
      <c r="R209" s="179"/>
      <c r="S209" s="179"/>
      <c r="T209" s="179"/>
      <c r="U209" s="179"/>
      <c r="V209" s="179"/>
      <c r="W209" s="179"/>
      <c r="X209" s="490"/>
      <c r="Y209" s="490"/>
      <c r="Z209" s="490"/>
      <c r="AA209" s="490"/>
      <c r="AB209" s="490"/>
      <c r="AC209" s="490"/>
      <c r="AD209" s="180"/>
      <c r="AE209" s="180"/>
      <c r="AF209" s="180"/>
      <c r="AG209" s="180"/>
      <c r="AH209" s="180"/>
      <c r="AI209" s="181"/>
      <c r="AJ209" s="114"/>
      <c r="AK209" s="114"/>
      <c r="AL209" s="114"/>
      <c r="AM209" s="114"/>
      <c r="AN209" s="114"/>
      <c r="AO209" s="114"/>
      <c r="AP209" s="114"/>
      <c r="AQ209" s="114"/>
      <c r="AR209" s="114"/>
    </row>
    <row r="210" spans="1:44" s="147" customFormat="1">
      <c r="A210" s="155"/>
      <c r="B210" s="135"/>
      <c r="C210" s="133"/>
      <c r="D210" s="134"/>
      <c r="E210" s="136"/>
      <c r="F210" s="115"/>
      <c r="G210" s="11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58"/>
      <c r="Y210" s="158"/>
      <c r="Z210" s="158"/>
      <c r="AA210" s="158"/>
      <c r="AB210" s="158"/>
      <c r="AC210" s="158"/>
      <c r="AD210" s="156"/>
      <c r="AE210" s="156"/>
      <c r="AF210" s="156"/>
      <c r="AG210" s="156"/>
      <c r="AH210" s="156"/>
      <c r="AJ210" s="114"/>
      <c r="AK210" s="114"/>
      <c r="AL210" s="114"/>
      <c r="AM210" s="114"/>
      <c r="AN210" s="114"/>
      <c r="AO210" s="114"/>
      <c r="AP210" s="114"/>
      <c r="AQ210" s="114"/>
      <c r="AR210" s="114"/>
    </row>
    <row r="211" spans="1:44" s="70" customFormat="1">
      <c r="A211" s="197" t="s">
        <v>124</v>
      </c>
      <c r="B211" s="188"/>
      <c r="C211" s="247"/>
      <c r="D211" s="197"/>
      <c r="E211" s="248"/>
      <c r="F211" s="226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249"/>
      <c r="Y211" s="249"/>
      <c r="Z211" s="249"/>
      <c r="AA211" s="249"/>
      <c r="AB211" s="249"/>
      <c r="AC211" s="249"/>
      <c r="AD211" s="211"/>
      <c r="AE211" s="211"/>
      <c r="AF211" s="211"/>
      <c r="AG211" s="211"/>
      <c r="AH211" s="211"/>
      <c r="AJ211" s="73"/>
      <c r="AK211" s="73"/>
      <c r="AL211" s="73"/>
      <c r="AM211" s="73"/>
      <c r="AN211" s="73"/>
      <c r="AO211" s="73"/>
      <c r="AP211" s="73"/>
      <c r="AQ211" s="73"/>
      <c r="AR211" s="73"/>
    </row>
    <row r="212" spans="1:44" s="70" customFormat="1" outlineLevel="1">
      <c r="A212" s="250"/>
      <c r="B212" s="245" t="s">
        <v>255</v>
      </c>
      <c r="C212" s="247"/>
      <c r="D212" s="197"/>
      <c r="E212" s="248"/>
      <c r="F212" s="226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249"/>
      <c r="Y212" s="249"/>
      <c r="Z212" s="249"/>
      <c r="AA212" s="249"/>
      <c r="AB212" s="249"/>
      <c r="AC212" s="249"/>
      <c r="AD212" s="211"/>
      <c r="AE212" s="211"/>
      <c r="AF212" s="211"/>
      <c r="AG212" s="211"/>
      <c r="AH212" s="211"/>
      <c r="AJ212" s="73"/>
      <c r="AK212" s="73"/>
      <c r="AL212" s="73"/>
      <c r="AM212" s="73"/>
      <c r="AN212" s="73"/>
      <c r="AO212" s="73"/>
      <c r="AP212" s="73"/>
      <c r="AQ212" s="73"/>
      <c r="AR212" s="73"/>
    </row>
    <row r="213" spans="1:44" s="258" customFormat="1" outlineLevel="1">
      <c r="A213" s="251"/>
      <c r="B213" s="245" t="s">
        <v>74</v>
      </c>
      <c r="C213" s="252"/>
      <c r="D213" s="250"/>
      <c r="E213" s="253"/>
      <c r="F213" s="254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6"/>
      <c r="Y213" s="256"/>
      <c r="Z213" s="256"/>
      <c r="AA213" s="256"/>
      <c r="AB213" s="256"/>
      <c r="AC213" s="256"/>
      <c r="AD213" s="257"/>
      <c r="AE213" s="257"/>
      <c r="AF213" s="257"/>
      <c r="AG213" s="257"/>
      <c r="AH213" s="257"/>
      <c r="AJ213" s="73"/>
      <c r="AK213" s="73"/>
      <c r="AL213" s="73"/>
      <c r="AM213" s="73"/>
      <c r="AN213" s="73"/>
      <c r="AO213" s="73"/>
      <c r="AP213" s="73"/>
      <c r="AQ213" s="73"/>
      <c r="AR213" s="73"/>
    </row>
    <row r="214" spans="1:44" s="258" customFormat="1" outlineLevel="1">
      <c r="A214" s="251"/>
      <c r="B214" s="246" t="s">
        <v>264</v>
      </c>
      <c r="C214" s="252"/>
      <c r="D214" s="250"/>
      <c r="E214" s="253"/>
      <c r="F214" s="254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6"/>
      <c r="Y214" s="256"/>
      <c r="Z214" s="256"/>
      <c r="AA214" s="256"/>
      <c r="AB214" s="256"/>
      <c r="AC214" s="256"/>
      <c r="AD214" s="257"/>
      <c r="AE214" s="257"/>
      <c r="AF214" s="257"/>
      <c r="AG214" s="257"/>
      <c r="AH214" s="257"/>
      <c r="AJ214" s="73"/>
      <c r="AK214" s="73"/>
      <c r="AL214" s="73"/>
      <c r="AM214" s="73"/>
      <c r="AN214" s="73"/>
      <c r="AO214" s="73"/>
      <c r="AP214" s="73"/>
      <c r="AQ214" s="73"/>
      <c r="AR214" s="73"/>
    </row>
    <row r="215" spans="1:44" s="258" customFormat="1" outlineLevel="1">
      <c r="A215" s="251"/>
      <c r="B215" s="245" t="s">
        <v>66</v>
      </c>
      <c r="C215" s="252"/>
      <c r="D215" s="250"/>
      <c r="E215" s="253"/>
      <c r="F215" s="254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6"/>
      <c r="Y215" s="256"/>
      <c r="Z215" s="256"/>
      <c r="AA215" s="256"/>
      <c r="AB215" s="256"/>
      <c r="AC215" s="256"/>
      <c r="AD215" s="257"/>
      <c r="AE215" s="257"/>
      <c r="AF215" s="257"/>
      <c r="AG215" s="257"/>
      <c r="AH215" s="257"/>
      <c r="AJ215" s="73"/>
      <c r="AK215" s="73"/>
      <c r="AL215" s="73"/>
      <c r="AM215" s="73"/>
      <c r="AN215" s="73"/>
      <c r="AO215" s="73"/>
      <c r="AP215" s="73"/>
      <c r="AQ215" s="73"/>
      <c r="AR215" s="73"/>
    </row>
    <row r="216" spans="1:44" s="258" customFormat="1" outlineLevel="1">
      <c r="A216" s="251"/>
      <c r="B216" s="245" t="s">
        <v>67</v>
      </c>
      <c r="C216" s="252"/>
      <c r="D216" s="250"/>
      <c r="E216" s="253"/>
      <c r="F216" s="254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6"/>
      <c r="Y216" s="256"/>
      <c r="Z216" s="256"/>
      <c r="AA216" s="256"/>
      <c r="AB216" s="256"/>
      <c r="AC216" s="256"/>
      <c r="AD216" s="257"/>
      <c r="AE216" s="257"/>
      <c r="AF216" s="257"/>
      <c r="AG216" s="257"/>
      <c r="AH216" s="257"/>
      <c r="AJ216" s="73"/>
      <c r="AK216" s="73"/>
      <c r="AL216" s="73"/>
      <c r="AM216" s="73"/>
      <c r="AN216" s="73"/>
      <c r="AO216" s="73"/>
      <c r="AP216" s="73"/>
      <c r="AQ216" s="73"/>
      <c r="AR216" s="73"/>
    </row>
    <row r="217" spans="1:44" s="258" customFormat="1" outlineLevel="1">
      <c r="A217" s="251"/>
      <c r="B217" s="245" t="s">
        <v>133</v>
      </c>
      <c r="C217" s="252"/>
      <c r="D217" s="250"/>
      <c r="E217" s="253"/>
      <c r="F217" s="254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6"/>
      <c r="Y217" s="256"/>
      <c r="Z217" s="256"/>
      <c r="AA217" s="256"/>
      <c r="AB217" s="256"/>
      <c r="AC217" s="256"/>
      <c r="AD217" s="257"/>
      <c r="AE217" s="257"/>
      <c r="AF217" s="257"/>
      <c r="AG217" s="257"/>
      <c r="AH217" s="257"/>
      <c r="AJ217" s="73"/>
      <c r="AK217" s="73"/>
      <c r="AL217" s="73"/>
      <c r="AM217" s="73"/>
      <c r="AN217" s="73"/>
      <c r="AO217" s="73"/>
      <c r="AP217" s="73"/>
      <c r="AQ217" s="73"/>
      <c r="AR217" s="73"/>
    </row>
    <row r="218" spans="1:44" s="258" customFormat="1" outlineLevel="1">
      <c r="A218" s="251"/>
      <c r="B218" s="245" t="s">
        <v>68</v>
      </c>
      <c r="C218" s="252"/>
      <c r="D218" s="250"/>
      <c r="E218" s="253"/>
      <c r="F218" s="254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6"/>
      <c r="Y218" s="256"/>
      <c r="Z218" s="256"/>
      <c r="AA218" s="256"/>
      <c r="AB218" s="256"/>
      <c r="AC218" s="256"/>
      <c r="AD218" s="257"/>
      <c r="AE218" s="257"/>
      <c r="AF218" s="257"/>
      <c r="AG218" s="257"/>
      <c r="AH218" s="257"/>
      <c r="AJ218" s="73"/>
      <c r="AK218" s="73"/>
      <c r="AL218" s="73"/>
      <c r="AM218" s="73"/>
      <c r="AN218" s="73"/>
      <c r="AO218" s="73"/>
      <c r="AP218" s="73"/>
      <c r="AQ218" s="73"/>
      <c r="AR218" s="73"/>
    </row>
    <row r="219" spans="1:44" s="145" customFormat="1">
      <c r="A219" s="138"/>
      <c r="B219" s="159"/>
      <c r="C219" s="139"/>
      <c r="D219" s="137"/>
      <c r="E219" s="140"/>
      <c r="F219" s="141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3"/>
      <c r="Y219" s="143"/>
      <c r="Z219" s="143"/>
      <c r="AA219" s="143"/>
      <c r="AB219" s="143"/>
      <c r="AC219" s="143"/>
      <c r="AD219" s="144"/>
      <c r="AE219" s="144"/>
      <c r="AF219" s="144"/>
      <c r="AG219" s="144"/>
      <c r="AH219" s="144"/>
      <c r="AJ219" s="150"/>
      <c r="AK219" s="150"/>
      <c r="AL219" s="150"/>
      <c r="AM219" s="150"/>
      <c r="AN219" s="150"/>
      <c r="AO219" s="150"/>
      <c r="AP219" s="150"/>
      <c r="AQ219" s="150"/>
      <c r="AR219" s="150"/>
    </row>
    <row r="220" spans="1:44" s="297" customFormat="1">
      <c r="A220" s="339"/>
      <c r="B220" s="304"/>
      <c r="C220" s="299"/>
      <c r="D220" s="300"/>
      <c r="E220" s="296"/>
      <c r="F220" s="30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523" t="s">
        <v>134</v>
      </c>
      <c r="Y220" s="524"/>
      <c r="Z220" s="524"/>
      <c r="AA220" s="524"/>
      <c r="AB220" s="398"/>
      <c r="AC220" s="398"/>
      <c r="AD220" s="340"/>
      <c r="AE220" s="340"/>
      <c r="AF220" s="340"/>
      <c r="AG220" s="340"/>
      <c r="AH220" s="340"/>
      <c r="AJ220" s="341"/>
      <c r="AK220" s="342"/>
      <c r="AL220" s="341"/>
      <c r="AM220" s="342"/>
      <c r="AN220" s="341"/>
      <c r="AO220" s="342"/>
      <c r="AP220" s="341"/>
      <c r="AQ220" s="342"/>
      <c r="AR220" s="341"/>
    </row>
    <row r="221" spans="1:44" s="297" customFormat="1" ht="15.75" customHeight="1">
      <c r="A221" s="309" t="s">
        <v>126</v>
      </c>
      <c r="B221" s="279"/>
      <c r="C221" s="279"/>
      <c r="D221" s="310" t="s">
        <v>14</v>
      </c>
      <c r="G221" s="215"/>
      <c r="H221" s="262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528" t="s">
        <v>408</v>
      </c>
      <c r="Y221" s="529"/>
      <c r="Z221" s="529"/>
      <c r="AA221" s="529"/>
      <c r="AB221" s="399"/>
      <c r="AC221" s="399"/>
      <c r="AJ221" s="341"/>
      <c r="AK221" s="342"/>
      <c r="AL221" s="341"/>
      <c r="AM221" s="342"/>
      <c r="AN221" s="341"/>
      <c r="AO221" s="342"/>
      <c r="AP221" s="341"/>
      <c r="AQ221" s="342"/>
      <c r="AR221" s="341"/>
    </row>
    <row r="222" spans="1:44" s="297" customFormat="1" ht="15.75" customHeight="1">
      <c r="A222" s="309"/>
      <c r="B222" s="279"/>
      <c r="C222" s="279"/>
      <c r="D222" s="264"/>
      <c r="E222" s="208"/>
      <c r="G222" s="215"/>
      <c r="H222" s="262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AJ222" s="341"/>
      <c r="AK222" s="342"/>
      <c r="AL222" s="341"/>
      <c r="AM222" s="342"/>
      <c r="AN222" s="341"/>
      <c r="AO222" s="342"/>
      <c r="AP222" s="341"/>
      <c r="AQ222" s="342"/>
      <c r="AR222" s="341"/>
    </row>
    <row r="223" spans="1:44" s="296" customFormat="1" ht="15.75" customHeight="1" outlineLevel="1">
      <c r="A223" s="274" t="s">
        <v>126</v>
      </c>
      <c r="B223" s="289" t="s">
        <v>135</v>
      </c>
      <c r="C223" s="273" t="s">
        <v>335</v>
      </c>
      <c r="D223" s="290"/>
      <c r="E223" s="291" t="s">
        <v>128</v>
      </c>
      <c r="F223" s="292" t="s">
        <v>336</v>
      </c>
      <c r="G223" s="275" t="s">
        <v>2</v>
      </c>
      <c r="H223" s="275" t="s">
        <v>2</v>
      </c>
      <c r="I223" s="275" t="s">
        <v>2</v>
      </c>
      <c r="J223" s="275" t="s">
        <v>2</v>
      </c>
      <c r="K223" s="275" t="s">
        <v>2</v>
      </c>
      <c r="L223" s="275" t="s">
        <v>2</v>
      </c>
      <c r="M223" s="275" t="s">
        <v>2</v>
      </c>
      <c r="N223" s="511"/>
      <c r="O223" s="511"/>
      <c r="P223" s="511"/>
      <c r="Q223" s="511"/>
      <c r="R223" s="275"/>
      <c r="S223" s="511"/>
      <c r="T223" s="511"/>
      <c r="U223" s="511"/>
      <c r="V223" s="511"/>
      <c r="W223" s="275"/>
      <c r="X223" s="473">
        <v>1200</v>
      </c>
      <c r="Y223" s="473"/>
      <c r="Z223" s="473"/>
      <c r="AA223" s="473"/>
      <c r="AB223" s="473"/>
      <c r="AC223" s="473"/>
      <c r="AD223" s="473"/>
      <c r="AE223" s="473"/>
      <c r="AF223" s="473"/>
      <c r="AG223" s="473"/>
      <c r="AH223" s="397"/>
      <c r="AI223" s="293"/>
      <c r="AJ223" s="294"/>
      <c r="AK223" s="295"/>
      <c r="AL223" s="294"/>
      <c r="AM223" s="295" t="s">
        <v>136</v>
      </c>
      <c r="AN223" s="294" t="s">
        <v>136</v>
      </c>
      <c r="AO223" s="295"/>
      <c r="AP223" s="294"/>
      <c r="AQ223" s="295"/>
      <c r="AR223" s="294" t="s">
        <v>136</v>
      </c>
    </row>
    <row r="224" spans="1:44" s="296" customFormat="1" ht="15.75" customHeight="1" outlineLevel="1">
      <c r="A224" s="274" t="s">
        <v>126</v>
      </c>
      <c r="B224" s="289" t="s">
        <v>135</v>
      </c>
      <c r="C224" s="273" t="s">
        <v>337</v>
      </c>
      <c r="D224" s="290"/>
      <c r="E224" s="291" t="s">
        <v>290</v>
      </c>
      <c r="F224" s="292" t="s">
        <v>127</v>
      </c>
      <c r="G224" s="275" t="s">
        <v>2</v>
      </c>
      <c r="H224" s="275" t="s">
        <v>2</v>
      </c>
      <c r="I224" s="275" t="s">
        <v>2</v>
      </c>
      <c r="J224" s="275" t="s">
        <v>2</v>
      </c>
      <c r="K224" s="275" t="s">
        <v>2</v>
      </c>
      <c r="L224" s="275" t="s">
        <v>2</v>
      </c>
      <c r="M224" s="275" t="s">
        <v>2</v>
      </c>
      <c r="N224" s="473"/>
      <c r="O224" s="473"/>
      <c r="P224" s="473"/>
      <c r="Q224" s="473"/>
      <c r="R224" s="275"/>
      <c r="S224" s="473"/>
      <c r="T224" s="473"/>
      <c r="U224" s="473"/>
      <c r="V224" s="473"/>
      <c r="W224" s="275"/>
      <c r="X224" s="473">
        <v>1000</v>
      </c>
      <c r="Y224" s="473"/>
      <c r="Z224" s="473"/>
      <c r="AA224" s="473"/>
      <c r="AB224" s="473"/>
      <c r="AC224" s="473"/>
      <c r="AD224" s="473"/>
      <c r="AE224" s="473"/>
      <c r="AF224" s="473"/>
      <c r="AG224" s="473"/>
      <c r="AH224" s="293"/>
      <c r="AI224" s="293"/>
      <c r="AJ224" s="294"/>
      <c r="AK224" s="295"/>
      <c r="AL224" s="294" t="s">
        <v>136</v>
      </c>
      <c r="AM224" s="295"/>
      <c r="AN224" s="294"/>
      <c r="AO224" s="295"/>
      <c r="AP224" s="294"/>
      <c r="AQ224" s="295"/>
      <c r="AR224" s="294"/>
    </row>
    <row r="225" spans="1:54" s="296" customFormat="1" ht="15.75" customHeight="1" outlineLevel="1">
      <c r="A225" s="274" t="s">
        <v>126</v>
      </c>
      <c r="B225" s="289" t="s">
        <v>135</v>
      </c>
      <c r="C225" s="273" t="s">
        <v>338</v>
      </c>
      <c r="D225" s="290"/>
      <c r="E225" s="291" t="s">
        <v>339</v>
      </c>
      <c r="F225" s="292" t="s">
        <v>340</v>
      </c>
      <c r="G225" s="275" t="s">
        <v>2</v>
      </c>
      <c r="H225" s="275" t="s">
        <v>2</v>
      </c>
      <c r="I225" s="275" t="s">
        <v>2</v>
      </c>
      <c r="J225" s="275" t="s">
        <v>2</v>
      </c>
      <c r="K225" s="275" t="s">
        <v>2</v>
      </c>
      <c r="L225" s="275" t="s">
        <v>2</v>
      </c>
      <c r="M225" s="275" t="s">
        <v>2</v>
      </c>
      <c r="N225" s="473"/>
      <c r="O225" s="473"/>
      <c r="P225" s="473"/>
      <c r="Q225" s="473"/>
      <c r="R225" s="275"/>
      <c r="S225" s="473"/>
      <c r="T225" s="473"/>
      <c r="U225" s="473"/>
      <c r="V225" s="473"/>
      <c r="W225" s="275"/>
      <c r="X225" s="473">
        <v>600</v>
      </c>
      <c r="Y225" s="473"/>
      <c r="Z225" s="473"/>
      <c r="AA225" s="473"/>
      <c r="AB225" s="473"/>
      <c r="AC225" s="473"/>
      <c r="AD225" s="473"/>
      <c r="AE225" s="473"/>
      <c r="AF225" s="473"/>
      <c r="AG225" s="473"/>
      <c r="AH225" s="293"/>
      <c r="AI225" s="293"/>
      <c r="AJ225" s="294"/>
      <c r="AK225" s="295"/>
      <c r="AL225" s="294"/>
      <c r="AM225" s="295" t="s">
        <v>136</v>
      </c>
      <c r="AN225" s="294"/>
      <c r="AO225" s="295"/>
      <c r="AP225" s="294"/>
      <c r="AQ225" s="295"/>
      <c r="AR225" s="294"/>
    </row>
    <row r="226" spans="1:54" s="296" customFormat="1" ht="15.75" customHeight="1" outlineLevel="1">
      <c r="A226" s="274" t="s">
        <v>126</v>
      </c>
      <c r="B226" s="289" t="s">
        <v>135</v>
      </c>
      <c r="C226" s="273" t="s">
        <v>341</v>
      </c>
      <c r="D226" s="290"/>
      <c r="E226" s="291" t="s">
        <v>342</v>
      </c>
      <c r="F226" s="292" t="s">
        <v>343</v>
      </c>
      <c r="G226" s="275"/>
      <c r="H226" s="275"/>
      <c r="I226" s="275"/>
      <c r="J226" s="275"/>
      <c r="K226" s="275"/>
      <c r="L226" s="275"/>
      <c r="M226" s="275"/>
      <c r="N226" s="397"/>
      <c r="O226" s="397"/>
      <c r="P226" s="397"/>
      <c r="Q226" s="397"/>
      <c r="R226" s="275"/>
      <c r="S226" s="397"/>
      <c r="T226" s="397"/>
      <c r="U226" s="397"/>
      <c r="V226" s="397"/>
      <c r="W226" s="275"/>
      <c r="X226" s="473">
        <v>200</v>
      </c>
      <c r="Y226" s="473"/>
      <c r="Z226" s="473"/>
      <c r="AA226" s="473"/>
      <c r="AB226" s="473"/>
      <c r="AC226" s="473"/>
      <c r="AD226" s="473"/>
      <c r="AE226" s="473"/>
      <c r="AF226" s="473"/>
      <c r="AG226" s="473"/>
      <c r="AH226" s="269"/>
      <c r="AI226" s="293"/>
      <c r="AJ226" s="294"/>
      <c r="AK226" s="295"/>
      <c r="AL226" s="294"/>
      <c r="AM226" s="295"/>
      <c r="AN226" s="294"/>
      <c r="AO226" s="295"/>
      <c r="AP226" s="294"/>
      <c r="AQ226" s="295"/>
      <c r="AR226" s="294"/>
    </row>
    <row r="227" spans="1:54" s="296" customFormat="1" ht="15.75" customHeight="1" outlineLevel="1">
      <c r="A227" s="274" t="s">
        <v>126</v>
      </c>
      <c r="B227" s="289" t="s">
        <v>137</v>
      </c>
      <c r="C227" s="273" t="s">
        <v>344</v>
      </c>
      <c r="D227" s="290"/>
      <c r="E227" s="291" t="s">
        <v>345</v>
      </c>
      <c r="F227" s="292" t="s">
        <v>346</v>
      </c>
      <c r="G227" s="275" t="s">
        <v>2</v>
      </c>
      <c r="H227" s="275" t="s">
        <v>2</v>
      </c>
      <c r="I227" s="275" t="s">
        <v>2</v>
      </c>
      <c r="J227" s="275" t="s">
        <v>2</v>
      </c>
      <c r="K227" s="275" t="s">
        <v>2</v>
      </c>
      <c r="L227" s="275" t="s">
        <v>2</v>
      </c>
      <c r="M227" s="275" t="s">
        <v>2</v>
      </c>
      <c r="N227" s="473"/>
      <c r="O227" s="473"/>
      <c r="P227" s="473"/>
      <c r="Q227" s="473"/>
      <c r="R227" s="275"/>
      <c r="S227" s="473"/>
      <c r="T227" s="473"/>
      <c r="U227" s="473"/>
      <c r="V227" s="473"/>
      <c r="W227" s="275"/>
      <c r="X227" s="473">
        <v>1100</v>
      </c>
      <c r="Y227" s="473"/>
      <c r="Z227" s="473"/>
      <c r="AA227" s="473"/>
      <c r="AB227" s="473"/>
      <c r="AC227" s="473"/>
      <c r="AD227" s="473"/>
      <c r="AE227" s="473"/>
      <c r="AF227" s="473"/>
      <c r="AG227" s="473"/>
      <c r="AH227" s="293"/>
      <c r="AI227" s="293"/>
      <c r="AJ227" s="294"/>
      <c r="AK227" s="295" t="s">
        <v>136</v>
      </c>
      <c r="AL227" s="294"/>
      <c r="AM227" s="295"/>
      <c r="AN227" s="294"/>
      <c r="AO227" s="295"/>
      <c r="AP227" s="294" t="s">
        <v>136</v>
      </c>
      <c r="AQ227" s="295"/>
      <c r="AR227" s="294"/>
    </row>
    <row r="228" spans="1:54" s="296" customFormat="1" ht="15.75" customHeight="1" outlineLevel="1">
      <c r="A228" s="274" t="s">
        <v>126</v>
      </c>
      <c r="B228" s="289" t="s">
        <v>137</v>
      </c>
      <c r="C228" s="273" t="s">
        <v>347</v>
      </c>
      <c r="D228" s="290"/>
      <c r="E228" s="291" t="s">
        <v>291</v>
      </c>
      <c r="F228" s="292" t="s">
        <v>348</v>
      </c>
      <c r="G228" s="275" t="s">
        <v>2</v>
      </c>
      <c r="H228" s="275" t="s">
        <v>2</v>
      </c>
      <c r="I228" s="275" t="s">
        <v>2</v>
      </c>
      <c r="J228" s="275" t="s">
        <v>2</v>
      </c>
      <c r="K228" s="275" t="s">
        <v>2</v>
      </c>
      <c r="L228" s="275" t="s">
        <v>2</v>
      </c>
      <c r="M228" s="275" t="s">
        <v>2</v>
      </c>
      <c r="N228" s="473"/>
      <c r="O228" s="473"/>
      <c r="P228" s="473"/>
      <c r="Q228" s="473"/>
      <c r="R228" s="275"/>
      <c r="S228" s="473"/>
      <c r="T228" s="473"/>
      <c r="U228" s="473"/>
      <c r="V228" s="473"/>
      <c r="W228" s="275"/>
      <c r="X228" s="473">
        <v>800</v>
      </c>
      <c r="Y228" s="473"/>
      <c r="Z228" s="473"/>
      <c r="AA228" s="473"/>
      <c r="AB228" s="473"/>
      <c r="AC228" s="473"/>
      <c r="AD228" s="473"/>
      <c r="AE228" s="473"/>
      <c r="AF228" s="473"/>
      <c r="AG228" s="473"/>
      <c r="AH228" s="293"/>
      <c r="AI228" s="293"/>
      <c r="AJ228" s="294"/>
      <c r="AK228" s="295" t="s">
        <v>136</v>
      </c>
      <c r="AL228" s="294"/>
      <c r="AM228" s="295"/>
      <c r="AN228" s="294"/>
      <c r="AO228" s="295"/>
      <c r="AP228" s="294"/>
      <c r="AQ228" s="295"/>
      <c r="AR228" s="294"/>
    </row>
    <row r="229" spans="1:54" s="296" customFormat="1" ht="15.75" customHeight="1" outlineLevel="1">
      <c r="A229" s="274" t="s">
        <v>126</v>
      </c>
      <c r="B229" s="289" t="s">
        <v>137</v>
      </c>
      <c r="C229" s="273" t="s">
        <v>349</v>
      </c>
      <c r="D229" s="290"/>
      <c r="E229" s="291" t="s">
        <v>292</v>
      </c>
      <c r="F229" s="292" t="s">
        <v>350</v>
      </c>
      <c r="G229" s="275" t="s">
        <v>2</v>
      </c>
      <c r="H229" s="275" t="s">
        <v>2</v>
      </c>
      <c r="I229" s="275" t="s">
        <v>2</v>
      </c>
      <c r="J229" s="275" t="s">
        <v>2</v>
      </c>
      <c r="K229" s="275" t="s">
        <v>2</v>
      </c>
      <c r="L229" s="275" t="s">
        <v>2</v>
      </c>
      <c r="M229" s="275" t="s">
        <v>2</v>
      </c>
      <c r="N229" s="473"/>
      <c r="O229" s="473"/>
      <c r="P229" s="473"/>
      <c r="Q229" s="473"/>
      <c r="R229" s="275"/>
      <c r="S229" s="473"/>
      <c r="T229" s="473"/>
      <c r="U229" s="473"/>
      <c r="V229" s="473"/>
      <c r="W229" s="275"/>
      <c r="X229" s="473">
        <v>500</v>
      </c>
      <c r="Y229" s="473"/>
      <c r="Z229" s="473"/>
      <c r="AA229" s="473"/>
      <c r="AB229" s="473"/>
      <c r="AC229" s="473"/>
      <c r="AD229" s="473"/>
      <c r="AE229" s="473"/>
      <c r="AF229" s="473"/>
      <c r="AG229" s="473"/>
      <c r="AH229" s="293"/>
      <c r="AI229" s="293"/>
      <c r="AJ229" s="294"/>
      <c r="AK229" s="295" t="s">
        <v>136</v>
      </c>
      <c r="AL229" s="294"/>
      <c r="AM229" s="295"/>
      <c r="AN229" s="294"/>
      <c r="AO229" s="295"/>
      <c r="AP229" s="294"/>
      <c r="AQ229" s="295"/>
      <c r="AR229" s="294"/>
    </row>
    <row r="230" spans="1:54" s="296" customFormat="1" ht="15.75" customHeight="1" outlineLevel="1">
      <c r="A230" s="274" t="s">
        <v>126</v>
      </c>
      <c r="B230" s="289" t="s">
        <v>137</v>
      </c>
      <c r="C230" s="273" t="s">
        <v>351</v>
      </c>
      <c r="D230" s="290"/>
      <c r="E230" s="291" t="s">
        <v>352</v>
      </c>
      <c r="F230" s="292" t="s">
        <v>343</v>
      </c>
      <c r="G230" s="275"/>
      <c r="H230" s="275"/>
      <c r="I230" s="275"/>
      <c r="J230" s="275"/>
      <c r="K230" s="275"/>
      <c r="L230" s="275"/>
      <c r="M230" s="275"/>
      <c r="N230" s="397"/>
      <c r="O230" s="397"/>
      <c r="P230" s="397"/>
      <c r="Q230" s="397"/>
      <c r="R230" s="275"/>
      <c r="S230" s="397"/>
      <c r="T230" s="397"/>
      <c r="U230" s="397"/>
      <c r="V230" s="397"/>
      <c r="W230" s="275"/>
      <c r="X230" s="473">
        <v>200</v>
      </c>
      <c r="Y230" s="473"/>
      <c r="Z230" s="473"/>
      <c r="AA230" s="473"/>
      <c r="AB230" s="473"/>
      <c r="AC230" s="473"/>
      <c r="AD230" s="473"/>
      <c r="AE230" s="473"/>
      <c r="AF230" s="473"/>
      <c r="AG230" s="473"/>
      <c r="AH230" s="293"/>
      <c r="AI230" s="293"/>
      <c r="AJ230" s="294"/>
      <c r="AK230" s="295" t="s">
        <v>136</v>
      </c>
      <c r="AL230" s="294"/>
      <c r="AM230" s="295"/>
      <c r="AN230" s="294"/>
      <c r="AO230" s="295"/>
      <c r="AP230" s="294"/>
      <c r="AQ230" s="295"/>
      <c r="AR230" s="294"/>
    </row>
    <row r="231" spans="1:54" s="296" customFormat="1" ht="15.75" customHeight="1" outlineLevel="1">
      <c r="A231" s="274" t="s">
        <v>126</v>
      </c>
      <c r="B231" s="289" t="s">
        <v>138</v>
      </c>
      <c r="C231" s="273" t="s">
        <v>353</v>
      </c>
      <c r="D231" s="290"/>
      <c r="E231" s="291" t="s">
        <v>354</v>
      </c>
      <c r="F231" s="292" t="s">
        <v>355</v>
      </c>
      <c r="G231" s="275" t="s">
        <v>65</v>
      </c>
      <c r="H231" s="275" t="s">
        <v>2</v>
      </c>
      <c r="I231" s="275" t="s">
        <v>2</v>
      </c>
      <c r="J231" s="275" t="s">
        <v>2</v>
      </c>
      <c r="K231" s="275" t="s">
        <v>2</v>
      </c>
      <c r="L231" s="275" t="s">
        <v>2</v>
      </c>
      <c r="M231" s="275"/>
      <c r="N231" s="473"/>
      <c r="O231" s="473"/>
      <c r="P231" s="473"/>
      <c r="Q231" s="473"/>
      <c r="R231" s="275"/>
      <c r="S231" s="473"/>
      <c r="T231" s="473"/>
      <c r="U231" s="473"/>
      <c r="V231" s="473"/>
      <c r="W231" s="275"/>
      <c r="X231" s="473">
        <v>700</v>
      </c>
      <c r="Y231" s="473"/>
      <c r="Z231" s="473"/>
      <c r="AA231" s="473"/>
      <c r="AB231" s="473"/>
      <c r="AC231" s="473"/>
      <c r="AD231" s="473"/>
      <c r="AE231" s="473"/>
      <c r="AF231" s="473"/>
      <c r="AG231" s="473"/>
      <c r="AH231" s="293"/>
      <c r="AI231" s="293"/>
      <c r="AJ231" s="294" t="s">
        <v>136</v>
      </c>
      <c r="AK231" s="295"/>
      <c r="AL231" s="294"/>
      <c r="AM231" s="295"/>
      <c r="AN231" s="294"/>
      <c r="AO231" s="295" t="s">
        <v>136</v>
      </c>
      <c r="AP231" s="294"/>
      <c r="AQ231" s="295"/>
      <c r="AR231" s="294"/>
    </row>
    <row r="232" spans="1:54" s="296" customFormat="1" ht="15.75" customHeight="1" outlineLevel="1">
      <c r="A232" s="274" t="s">
        <v>126</v>
      </c>
      <c r="B232" s="289" t="s">
        <v>356</v>
      </c>
      <c r="C232" s="273" t="s">
        <v>357</v>
      </c>
      <c r="D232" s="290"/>
      <c r="E232" s="291" t="s">
        <v>358</v>
      </c>
      <c r="F232" s="292" t="s">
        <v>359</v>
      </c>
      <c r="G232" s="275" t="s">
        <v>65</v>
      </c>
      <c r="H232" s="275" t="s">
        <v>2</v>
      </c>
      <c r="I232" s="275" t="s">
        <v>2</v>
      </c>
      <c r="J232" s="275" t="s">
        <v>2</v>
      </c>
      <c r="K232" s="275" t="s">
        <v>2</v>
      </c>
      <c r="L232" s="275" t="s">
        <v>2</v>
      </c>
      <c r="M232" s="275"/>
      <c r="N232" s="473"/>
      <c r="O232" s="473"/>
      <c r="P232" s="473"/>
      <c r="Q232" s="473"/>
      <c r="R232" s="275"/>
      <c r="S232" s="473"/>
      <c r="T232" s="473"/>
      <c r="U232" s="473"/>
      <c r="V232" s="473"/>
      <c r="W232" s="275"/>
      <c r="X232" s="473">
        <v>200</v>
      </c>
      <c r="Y232" s="473"/>
      <c r="Z232" s="473"/>
      <c r="AA232" s="473"/>
      <c r="AB232" s="473"/>
      <c r="AC232" s="473"/>
      <c r="AD232" s="473"/>
      <c r="AE232" s="473"/>
      <c r="AF232" s="473"/>
      <c r="AG232" s="473"/>
      <c r="AH232" s="293"/>
      <c r="AI232" s="293"/>
      <c r="AJ232" s="294" t="s">
        <v>136</v>
      </c>
      <c r="AK232" s="295"/>
      <c r="AL232" s="294"/>
      <c r="AM232" s="295"/>
      <c r="AN232" s="294"/>
      <c r="AO232" s="295" t="s">
        <v>136</v>
      </c>
      <c r="AP232" s="294"/>
      <c r="AQ232" s="295"/>
      <c r="AR232" s="294"/>
    </row>
    <row r="233" spans="1:54" s="296" customFormat="1" ht="15.75" customHeight="1" outlineLevel="1">
      <c r="A233" s="297"/>
      <c r="B233" s="298"/>
      <c r="C233" s="298"/>
      <c r="D233" s="298"/>
      <c r="E233" s="299"/>
      <c r="F233" s="300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  <c r="T233" s="275"/>
      <c r="U233" s="275"/>
      <c r="V233" s="275"/>
      <c r="W233" s="275"/>
      <c r="X233" s="473"/>
      <c r="Y233" s="473"/>
      <c r="Z233" s="473"/>
      <c r="AA233" s="473"/>
      <c r="AB233" s="473"/>
      <c r="AC233" s="473"/>
      <c r="AD233" s="293"/>
      <c r="AE233" s="293"/>
      <c r="AF233" s="293"/>
      <c r="AG233" s="293"/>
      <c r="AH233" s="293"/>
      <c r="AI233" s="293"/>
      <c r="AJ233" s="294"/>
      <c r="AK233" s="295"/>
      <c r="AL233" s="294"/>
      <c r="AM233" s="295" t="s">
        <v>136</v>
      </c>
      <c r="AN233" s="294"/>
      <c r="AO233" s="295"/>
      <c r="AP233" s="294"/>
      <c r="AQ233" s="295"/>
      <c r="AR233" s="294"/>
    </row>
    <row r="234" spans="1:54" s="297" customFormat="1" ht="15.75" customHeight="1">
      <c r="B234" s="298"/>
      <c r="C234" s="298"/>
      <c r="D234" s="298"/>
      <c r="E234" s="299"/>
      <c r="F234" s="300"/>
      <c r="G234" s="301"/>
      <c r="H234" s="30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303"/>
      <c r="Y234" s="303"/>
      <c r="Z234" s="303"/>
      <c r="AA234" s="303"/>
      <c r="AB234" s="303"/>
      <c r="AC234" s="303"/>
      <c r="AD234" s="303"/>
      <c r="AF234" s="295"/>
      <c r="AG234" s="295"/>
      <c r="AH234" s="295"/>
      <c r="AI234" s="295"/>
      <c r="AJ234" s="295"/>
      <c r="AK234" s="295"/>
      <c r="AL234" s="295"/>
      <c r="AM234" s="295"/>
      <c r="AN234" s="295"/>
    </row>
    <row r="235" spans="1:54" s="297" customFormat="1" ht="15.75" customHeight="1">
      <c r="A235" s="274" t="s">
        <v>141</v>
      </c>
      <c r="B235" s="304"/>
      <c r="C235" s="304"/>
      <c r="D235" s="304"/>
      <c r="E235" s="299"/>
      <c r="F235" s="300"/>
      <c r="G235" s="296"/>
      <c r="H235" s="305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306"/>
      <c r="Y235" s="306"/>
      <c r="Z235" s="306"/>
      <c r="AA235" s="306"/>
      <c r="AB235" s="306"/>
      <c r="AC235" s="306"/>
      <c r="AD235" s="306"/>
      <c r="AF235" s="307"/>
      <c r="AG235" s="307"/>
      <c r="AH235" s="307"/>
      <c r="AI235" s="307"/>
      <c r="AJ235" s="307"/>
      <c r="AK235" s="307"/>
      <c r="AL235" s="307"/>
      <c r="AM235" s="307"/>
      <c r="AN235" s="307"/>
    </row>
    <row r="236" spans="1:54" s="271" customFormat="1" ht="15.75" customHeight="1" outlineLevel="1">
      <c r="B236" s="270" t="s">
        <v>139</v>
      </c>
      <c r="C236" s="270"/>
    </row>
    <row r="237" spans="1:54" s="271" customFormat="1" ht="15.75" customHeight="1" outlineLevel="1">
      <c r="B237" s="270" t="s">
        <v>360</v>
      </c>
      <c r="C237" s="270"/>
    </row>
    <row r="238" spans="1:54" s="271" customFormat="1" ht="15.75" customHeight="1" outlineLevel="1">
      <c r="B238" s="279" t="s">
        <v>140</v>
      </c>
      <c r="C238" s="279"/>
      <c r="D238" s="304"/>
      <c r="E238" s="299"/>
      <c r="F238" s="304"/>
      <c r="H238" s="308"/>
      <c r="AI238" s="303"/>
      <c r="AJ238" s="303"/>
      <c r="AK238" s="303"/>
      <c r="AL238" s="303"/>
      <c r="AM238" s="303"/>
      <c r="AN238" s="303"/>
      <c r="AO238" s="303"/>
      <c r="AP238" s="303"/>
      <c r="AQ238" s="303"/>
      <c r="AR238" s="303"/>
      <c r="AT238" s="307"/>
      <c r="AU238" s="307"/>
      <c r="AV238" s="307"/>
      <c r="AW238" s="307"/>
      <c r="AX238" s="307"/>
      <c r="AY238" s="307"/>
      <c r="AZ238" s="307"/>
      <c r="BA238" s="307"/>
      <c r="BB238" s="307"/>
    </row>
    <row r="239" spans="1:54" s="304" customFormat="1" ht="15.75" customHeight="1" outlineLevel="1">
      <c r="B239" s="279" t="s">
        <v>68</v>
      </c>
      <c r="C239" s="279"/>
    </row>
    <row r="240" spans="1:54" s="304" customFormat="1" ht="15.75" customHeight="1" outlineLevel="1">
      <c r="B240" s="279" t="s">
        <v>361</v>
      </c>
      <c r="C240" s="279"/>
    </row>
    <row r="241" spans="1:44" s="123" customFormat="1" ht="15.75" customHeight="1">
      <c r="B241" s="281"/>
      <c r="C241" s="281"/>
    </row>
    <row r="242" spans="1:44" s="161" customFormat="1" ht="20.25">
      <c r="A242" s="434" t="s">
        <v>667</v>
      </c>
      <c r="B242" s="435"/>
      <c r="C242" s="435"/>
      <c r="D242" s="435"/>
      <c r="E242" s="436"/>
      <c r="F242" s="437"/>
      <c r="G242" s="438"/>
      <c r="H242" s="439"/>
      <c r="I242" s="440"/>
      <c r="J242" s="440"/>
      <c r="K242" s="440"/>
      <c r="L242" s="440"/>
      <c r="M242" s="440"/>
      <c r="N242" s="440"/>
      <c r="O242" s="440"/>
      <c r="P242" s="440"/>
      <c r="Q242" s="440"/>
      <c r="R242" s="440"/>
      <c r="X242" s="474" t="s">
        <v>668</v>
      </c>
      <c r="Y242" s="475"/>
      <c r="Z242" s="475"/>
      <c r="AA242" s="475"/>
      <c r="AB242" s="475"/>
      <c r="AC242" s="476"/>
      <c r="AD242" s="441"/>
      <c r="AE242" s="441"/>
    </row>
    <row r="243" spans="1:44" s="282" customFormat="1" ht="18" customHeight="1" outlineLevel="1">
      <c r="A243" s="438"/>
      <c r="B243" s="435"/>
      <c r="C243" s="435"/>
      <c r="D243" s="435"/>
      <c r="E243" s="436"/>
      <c r="F243" s="438"/>
      <c r="G243" s="438"/>
      <c r="H243" s="439"/>
      <c r="I243" s="440"/>
      <c r="J243" s="440"/>
      <c r="K243" s="440"/>
      <c r="L243" s="440"/>
      <c r="M243" s="440"/>
      <c r="N243" s="440"/>
      <c r="O243" s="440"/>
      <c r="P243" s="440"/>
      <c r="Q243" s="440"/>
      <c r="R243" s="440"/>
      <c r="X243" s="477" t="s">
        <v>636</v>
      </c>
      <c r="Y243" s="477" t="s">
        <v>637</v>
      </c>
      <c r="Z243" s="477" t="s">
        <v>638</v>
      </c>
      <c r="AA243" s="477" t="s">
        <v>639</v>
      </c>
      <c r="AB243" s="479" t="s">
        <v>640</v>
      </c>
      <c r="AC243" s="479" t="s">
        <v>641</v>
      </c>
      <c r="AD243" s="441"/>
      <c r="AE243" s="441"/>
    </row>
    <row r="244" spans="1:44" s="282" customFormat="1" ht="45.75" customHeight="1" outlineLevel="1">
      <c r="A244" s="438"/>
      <c r="B244" s="435"/>
      <c r="C244" s="435"/>
      <c r="D244" s="435"/>
      <c r="E244" s="436"/>
      <c r="F244" s="438"/>
      <c r="G244" s="438"/>
      <c r="H244" s="439"/>
      <c r="I244" s="440"/>
      <c r="J244" s="440"/>
      <c r="K244" s="440"/>
      <c r="L244" s="440"/>
      <c r="M244" s="440"/>
      <c r="N244" s="440"/>
      <c r="O244" s="440"/>
      <c r="P244" s="440"/>
      <c r="Q244" s="440"/>
      <c r="R244" s="440"/>
      <c r="X244" s="478"/>
      <c r="Y244" s="478"/>
      <c r="Z244" s="478"/>
      <c r="AA244" s="478"/>
      <c r="AB244" s="480"/>
      <c r="AC244" s="480"/>
      <c r="AD244" s="441"/>
      <c r="AE244" s="441"/>
    </row>
    <row r="245" spans="1:44" s="215" customFormat="1" outlineLevel="1">
      <c r="A245" s="442" t="s">
        <v>642</v>
      </c>
      <c r="B245" s="279"/>
      <c r="C245" s="279"/>
      <c r="D245" s="279"/>
      <c r="E245" s="208" t="s">
        <v>643</v>
      </c>
      <c r="F245" s="290"/>
      <c r="G245" s="443"/>
      <c r="H245" s="444"/>
      <c r="I245" s="275"/>
      <c r="J245" s="275"/>
      <c r="K245" s="275"/>
      <c r="L245" s="275"/>
      <c r="M245" s="275"/>
      <c r="N245" s="275"/>
      <c r="O245" s="275"/>
      <c r="P245" s="275"/>
      <c r="Q245" s="275"/>
      <c r="R245" s="275"/>
      <c r="X245" s="400">
        <v>75</v>
      </c>
      <c r="Y245" s="400"/>
      <c r="Z245" s="400"/>
      <c r="AA245" s="400"/>
      <c r="AB245" s="445">
        <v>15</v>
      </c>
      <c r="AC245" s="445">
        <v>23</v>
      </c>
      <c r="AJ245" s="294" t="s">
        <v>29</v>
      </c>
      <c r="AK245" s="295"/>
      <c r="AL245" s="294"/>
      <c r="AM245" s="295"/>
      <c r="AN245" s="294"/>
      <c r="AO245" s="295"/>
      <c r="AP245" s="294"/>
      <c r="AQ245" s="295"/>
      <c r="AR245" s="294"/>
    </row>
    <row r="246" spans="1:44" s="215" customFormat="1" outlineLevel="1">
      <c r="A246" s="442" t="s">
        <v>642</v>
      </c>
      <c r="B246" s="279"/>
      <c r="C246" s="279"/>
      <c r="D246" s="279"/>
      <c r="E246" s="208" t="s">
        <v>644</v>
      </c>
      <c r="F246" s="290"/>
      <c r="G246" s="443"/>
      <c r="H246" s="444"/>
      <c r="I246" s="275"/>
      <c r="J246" s="275"/>
      <c r="K246" s="275"/>
      <c r="L246" s="275"/>
      <c r="M246" s="275"/>
      <c r="N246" s="275"/>
      <c r="O246" s="275"/>
      <c r="P246" s="275"/>
      <c r="Q246" s="275"/>
      <c r="R246" s="275"/>
      <c r="X246" s="400">
        <v>75</v>
      </c>
      <c r="Y246" s="400"/>
      <c r="Z246" s="400"/>
      <c r="AA246" s="400"/>
      <c r="AB246" s="445">
        <v>15</v>
      </c>
      <c r="AC246" s="445">
        <v>23</v>
      </c>
      <c r="AJ246" s="294"/>
      <c r="AK246" s="295" t="s">
        <v>29</v>
      </c>
      <c r="AL246" s="294"/>
      <c r="AM246" s="295"/>
      <c r="AN246" s="294"/>
      <c r="AO246" s="295"/>
      <c r="AP246" s="294"/>
      <c r="AQ246" s="295"/>
      <c r="AR246" s="294"/>
    </row>
    <row r="247" spans="1:44" s="215" customFormat="1" outlineLevel="1">
      <c r="A247" s="442" t="s">
        <v>642</v>
      </c>
      <c r="B247" s="279"/>
      <c r="C247" s="279"/>
      <c r="D247" s="279"/>
      <c r="E247" s="208" t="s">
        <v>645</v>
      </c>
      <c r="F247" s="290"/>
      <c r="G247" s="443"/>
      <c r="H247" s="444"/>
      <c r="I247" s="275"/>
      <c r="J247" s="275"/>
      <c r="K247" s="275"/>
      <c r="L247" s="275"/>
      <c r="M247" s="275"/>
      <c r="N247" s="275"/>
      <c r="O247" s="275"/>
      <c r="P247" s="275"/>
      <c r="Q247" s="275"/>
      <c r="R247" s="275"/>
      <c r="X247" s="400">
        <v>75</v>
      </c>
      <c r="Y247" s="400"/>
      <c r="Z247" s="400"/>
      <c r="AA247" s="400"/>
      <c r="AB247" s="445">
        <v>15</v>
      </c>
      <c r="AC247" s="445">
        <v>23</v>
      </c>
      <c r="AJ247" s="294"/>
      <c r="AK247" s="295"/>
      <c r="AL247" s="294" t="s">
        <v>29</v>
      </c>
      <c r="AM247" s="295"/>
      <c r="AN247" s="294"/>
      <c r="AO247" s="295"/>
      <c r="AP247" s="294"/>
      <c r="AQ247" s="295"/>
      <c r="AR247" s="294"/>
    </row>
    <row r="248" spans="1:44" s="215" customFormat="1" outlineLevel="1">
      <c r="A248" s="442" t="s">
        <v>642</v>
      </c>
      <c r="B248" s="279"/>
      <c r="C248" s="279"/>
      <c r="D248" s="279"/>
      <c r="E248" s="208" t="s">
        <v>646</v>
      </c>
      <c r="F248" s="290"/>
      <c r="G248" s="443"/>
      <c r="H248" s="444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X248" s="400">
        <v>75</v>
      </c>
      <c r="Y248" s="400"/>
      <c r="Z248" s="400"/>
      <c r="AA248" s="400"/>
      <c r="AB248" s="445">
        <v>15</v>
      </c>
      <c r="AC248" s="445">
        <v>23</v>
      </c>
      <c r="AJ248" s="294"/>
      <c r="AK248" s="295"/>
      <c r="AL248" s="294"/>
      <c r="AM248" s="295" t="s">
        <v>29</v>
      </c>
      <c r="AN248" s="294" t="s">
        <v>29</v>
      </c>
      <c r="AO248" s="295"/>
      <c r="AP248" s="294"/>
      <c r="AQ248" s="295"/>
      <c r="AR248" s="294"/>
    </row>
    <row r="249" spans="1:44" s="215" customFormat="1" outlineLevel="1">
      <c r="A249" s="442" t="s">
        <v>642</v>
      </c>
      <c r="B249" s="279"/>
      <c r="C249" s="279"/>
      <c r="D249" s="279"/>
      <c r="E249" s="208" t="s">
        <v>647</v>
      </c>
      <c r="F249" s="290"/>
      <c r="G249" s="443"/>
      <c r="H249" s="444"/>
      <c r="I249" s="275"/>
      <c r="J249" s="275"/>
      <c r="K249" s="275"/>
      <c r="L249" s="275"/>
      <c r="M249" s="275"/>
      <c r="N249" s="275"/>
      <c r="O249" s="275"/>
      <c r="P249" s="275"/>
      <c r="Q249" s="275"/>
      <c r="R249" s="275"/>
      <c r="X249" s="400">
        <v>75</v>
      </c>
      <c r="Y249" s="400"/>
      <c r="Z249" s="400"/>
      <c r="AA249" s="400"/>
      <c r="AB249" s="445">
        <v>15</v>
      </c>
      <c r="AC249" s="445">
        <v>23</v>
      </c>
      <c r="AJ249" s="294"/>
      <c r="AK249" s="295"/>
      <c r="AL249" s="294"/>
      <c r="AM249" s="295"/>
      <c r="AN249" s="294"/>
      <c r="AO249" s="295" t="s">
        <v>29</v>
      </c>
      <c r="AP249" s="294"/>
      <c r="AQ249" s="295"/>
      <c r="AR249" s="294"/>
    </row>
    <row r="250" spans="1:44" s="215" customFormat="1" outlineLevel="1">
      <c r="A250" s="442" t="s">
        <v>642</v>
      </c>
      <c r="B250" s="279"/>
      <c r="C250" s="279"/>
      <c r="D250" s="279"/>
      <c r="E250" s="208" t="s">
        <v>648</v>
      </c>
      <c r="F250" s="290"/>
      <c r="G250" s="443"/>
      <c r="H250" s="444"/>
      <c r="I250" s="275"/>
      <c r="J250" s="275"/>
      <c r="K250" s="275"/>
      <c r="L250" s="275"/>
      <c r="M250" s="275"/>
      <c r="N250" s="275"/>
      <c r="O250" s="275"/>
      <c r="P250" s="275"/>
      <c r="Q250" s="275"/>
      <c r="R250" s="275"/>
      <c r="X250" s="400">
        <v>75</v>
      </c>
      <c r="Y250" s="400"/>
      <c r="Z250" s="400"/>
      <c r="AA250" s="400"/>
      <c r="AB250" s="445">
        <v>15</v>
      </c>
      <c r="AC250" s="445">
        <v>23</v>
      </c>
      <c r="AJ250" s="294"/>
      <c r="AK250" s="295"/>
      <c r="AL250" s="294" t="s">
        <v>29</v>
      </c>
      <c r="AM250" s="295" t="s">
        <v>29</v>
      </c>
      <c r="AN250" s="294" t="s">
        <v>29</v>
      </c>
      <c r="AO250" s="295" t="s">
        <v>29</v>
      </c>
      <c r="AP250" s="294"/>
      <c r="AQ250" s="295"/>
      <c r="AR250" s="294"/>
    </row>
    <row r="251" spans="1:44" s="215" customFormat="1" outlineLevel="1">
      <c r="A251" s="442" t="s">
        <v>642</v>
      </c>
      <c r="B251" s="279"/>
      <c r="C251" s="279"/>
      <c r="D251" s="279"/>
      <c r="E251" s="208" t="s">
        <v>649</v>
      </c>
      <c r="F251" s="290"/>
      <c r="G251" s="443"/>
      <c r="H251" s="444"/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X251" s="400">
        <v>75</v>
      </c>
      <c r="Y251" s="400"/>
      <c r="Z251" s="400"/>
      <c r="AA251" s="400"/>
      <c r="AB251" s="445">
        <v>15</v>
      </c>
      <c r="AC251" s="445">
        <v>23</v>
      </c>
      <c r="AJ251" s="294" t="s">
        <v>29</v>
      </c>
      <c r="AK251" s="295" t="s">
        <v>29</v>
      </c>
      <c r="AL251" s="294"/>
      <c r="AM251" s="295"/>
      <c r="AN251" s="294"/>
      <c r="AO251" s="295"/>
      <c r="AP251" s="294"/>
      <c r="AQ251" s="295"/>
      <c r="AR251" s="294"/>
    </row>
    <row r="252" spans="1:44" s="215" customFormat="1" outlineLevel="1">
      <c r="A252" s="442" t="s">
        <v>642</v>
      </c>
      <c r="B252" s="279"/>
      <c r="C252" s="279"/>
      <c r="D252" s="279"/>
      <c r="E252" s="208" t="s">
        <v>650</v>
      </c>
      <c r="F252" s="290"/>
      <c r="G252" s="443"/>
      <c r="H252" s="444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X252" s="400">
        <v>75</v>
      </c>
      <c r="Y252" s="400"/>
      <c r="Z252" s="400"/>
      <c r="AA252" s="400"/>
      <c r="AB252" s="445">
        <v>15</v>
      </c>
      <c r="AC252" s="445">
        <v>23</v>
      </c>
      <c r="AJ252" s="294"/>
      <c r="AK252" s="295"/>
      <c r="AL252" s="294"/>
      <c r="AM252" s="295"/>
      <c r="AN252" s="294"/>
      <c r="AO252" s="295"/>
      <c r="AP252" s="294"/>
      <c r="AQ252" s="295"/>
      <c r="AR252" s="294"/>
    </row>
    <row r="253" spans="1:44" s="215" customFormat="1" outlineLevel="1">
      <c r="A253" s="442" t="s">
        <v>642</v>
      </c>
      <c r="B253" s="279"/>
      <c r="C253" s="279"/>
      <c r="D253" s="279"/>
      <c r="E253" s="208" t="s">
        <v>651</v>
      </c>
      <c r="F253" s="290"/>
      <c r="G253" s="443"/>
      <c r="H253" s="444"/>
      <c r="I253" s="275"/>
      <c r="J253" s="275"/>
      <c r="K253" s="275"/>
      <c r="L253" s="275"/>
      <c r="M253" s="275"/>
      <c r="N253" s="275"/>
      <c r="O253" s="275"/>
      <c r="P253" s="275"/>
      <c r="Q253" s="275"/>
      <c r="R253" s="275"/>
      <c r="X253" s="400">
        <v>75</v>
      </c>
      <c r="Y253" s="400"/>
      <c r="Z253" s="400"/>
      <c r="AA253" s="400"/>
      <c r="AB253" s="445"/>
      <c r="AC253" s="445"/>
      <c r="AJ253" s="294" t="s">
        <v>29</v>
      </c>
      <c r="AK253" s="295" t="s">
        <v>29</v>
      </c>
      <c r="AL253" s="294" t="s">
        <v>29</v>
      </c>
      <c r="AM253" s="295" t="s">
        <v>29</v>
      </c>
      <c r="AN253" s="294" t="s">
        <v>29</v>
      </c>
      <c r="AO253" s="295" t="s">
        <v>29</v>
      </c>
      <c r="AP253" s="294" t="s">
        <v>29</v>
      </c>
      <c r="AQ253" s="295" t="s">
        <v>29</v>
      </c>
      <c r="AR253" s="294" t="s">
        <v>29</v>
      </c>
    </row>
    <row r="254" spans="1:44" s="215" customFormat="1" outlineLevel="1">
      <c r="A254" s="442" t="s">
        <v>642</v>
      </c>
      <c r="B254" s="279"/>
      <c r="C254" s="279"/>
      <c r="D254" s="279"/>
      <c r="E254" s="208" t="s">
        <v>652</v>
      </c>
      <c r="G254" s="443"/>
      <c r="H254" s="444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X254" s="400">
        <v>75</v>
      </c>
      <c r="Y254" s="446"/>
      <c r="Z254" s="446"/>
      <c r="AA254" s="400"/>
      <c r="AB254" s="445"/>
      <c r="AC254" s="445"/>
      <c r="AJ254" s="294"/>
      <c r="AK254" s="295"/>
      <c r="AL254" s="294"/>
      <c r="AM254" s="295"/>
      <c r="AN254" s="294"/>
      <c r="AO254" s="295"/>
      <c r="AP254" s="294"/>
      <c r="AQ254" s="295"/>
      <c r="AR254" s="294"/>
    </row>
    <row r="255" spans="1:44" s="215" customFormat="1" outlineLevel="1">
      <c r="A255" s="442" t="s">
        <v>642</v>
      </c>
      <c r="B255" s="279"/>
      <c r="C255" s="279"/>
      <c r="D255" s="279"/>
      <c r="E255" s="208" t="s">
        <v>653</v>
      </c>
      <c r="G255" s="443"/>
      <c r="H255" s="444"/>
      <c r="I255" s="275"/>
      <c r="J255" s="275"/>
      <c r="K255" s="275"/>
      <c r="L255" s="275"/>
      <c r="M255" s="275"/>
      <c r="N255" s="275"/>
      <c r="O255" s="275"/>
      <c r="P255" s="275"/>
      <c r="Q255" s="275"/>
      <c r="R255" s="275"/>
      <c r="X255" s="400"/>
      <c r="Y255" s="400">
        <v>75</v>
      </c>
      <c r="Z255" s="400">
        <v>75</v>
      </c>
      <c r="AA255" s="400">
        <v>75</v>
      </c>
      <c r="AB255" s="445"/>
      <c r="AC255" s="445"/>
      <c r="AJ255" s="294"/>
      <c r="AK255" s="295"/>
      <c r="AL255" s="294"/>
      <c r="AM255" s="295"/>
      <c r="AN255" s="294"/>
      <c r="AO255" s="295"/>
      <c r="AP255" s="294"/>
      <c r="AQ255" s="295"/>
      <c r="AR255" s="294"/>
    </row>
    <row r="256" spans="1:44" s="215" customFormat="1" outlineLevel="1">
      <c r="A256" s="442" t="s">
        <v>642</v>
      </c>
      <c r="B256" s="279"/>
      <c r="C256" s="279"/>
      <c r="D256" s="279"/>
      <c r="E256" s="208" t="s">
        <v>654</v>
      </c>
      <c r="G256" s="443"/>
      <c r="H256" s="444"/>
      <c r="I256" s="275"/>
      <c r="J256" s="275"/>
      <c r="K256" s="275"/>
      <c r="L256" s="275"/>
      <c r="M256" s="275"/>
      <c r="N256" s="275"/>
      <c r="O256" s="275"/>
      <c r="P256" s="275"/>
      <c r="Q256" s="275"/>
      <c r="R256" s="275"/>
      <c r="X256" s="400">
        <v>66</v>
      </c>
      <c r="Y256" s="400"/>
      <c r="Z256" s="400"/>
      <c r="AA256" s="400">
        <v>66</v>
      </c>
      <c r="AB256" s="445">
        <v>15</v>
      </c>
      <c r="AC256" s="445">
        <v>23</v>
      </c>
      <c r="AJ256" s="294" t="s">
        <v>29</v>
      </c>
      <c r="AK256" s="295" t="s">
        <v>29</v>
      </c>
      <c r="AL256" s="294" t="s">
        <v>29</v>
      </c>
      <c r="AM256" s="295" t="s">
        <v>29</v>
      </c>
      <c r="AN256" s="294" t="s">
        <v>29</v>
      </c>
      <c r="AO256" s="295" t="s">
        <v>29</v>
      </c>
      <c r="AP256" s="294" t="s">
        <v>29</v>
      </c>
      <c r="AQ256" s="295" t="s">
        <v>29</v>
      </c>
      <c r="AR256" s="294" t="s">
        <v>29</v>
      </c>
    </row>
    <row r="257" spans="1:51" s="215" customFormat="1" outlineLevel="1">
      <c r="A257" s="442" t="s">
        <v>642</v>
      </c>
      <c r="B257" s="279"/>
      <c r="C257" s="279"/>
      <c r="D257" s="279"/>
      <c r="E257" s="208" t="s">
        <v>655</v>
      </c>
      <c r="G257" s="443"/>
      <c r="H257" s="444"/>
      <c r="I257" s="275"/>
      <c r="J257" s="275"/>
      <c r="K257" s="275"/>
      <c r="L257" s="275"/>
      <c r="M257" s="275"/>
      <c r="N257" s="275"/>
      <c r="O257" s="275"/>
      <c r="P257" s="275"/>
      <c r="Q257" s="275"/>
      <c r="R257" s="275"/>
      <c r="X257" s="400">
        <v>66</v>
      </c>
      <c r="Y257" s="400"/>
      <c r="Z257" s="400"/>
      <c r="AA257" s="400"/>
      <c r="AB257" s="445"/>
      <c r="AC257" s="445"/>
      <c r="AJ257" s="294"/>
      <c r="AK257" s="295" t="s">
        <v>29</v>
      </c>
      <c r="AL257" s="294"/>
      <c r="AM257" s="295" t="s">
        <v>29</v>
      </c>
      <c r="AN257" s="294" t="s">
        <v>29</v>
      </c>
      <c r="AO257" s="295"/>
      <c r="AP257" s="294"/>
      <c r="AQ257" s="295"/>
      <c r="AR257" s="294"/>
    </row>
    <row r="258" spans="1:51" s="215" customFormat="1" outlineLevel="1">
      <c r="A258" s="442" t="s">
        <v>642</v>
      </c>
      <c r="B258" s="279"/>
      <c r="C258" s="279"/>
      <c r="D258" s="279"/>
      <c r="E258" s="208" t="s">
        <v>656</v>
      </c>
      <c r="G258" s="443"/>
      <c r="H258" s="444"/>
      <c r="I258" s="275"/>
      <c r="J258" s="275"/>
      <c r="K258" s="275"/>
      <c r="L258" s="275"/>
      <c r="M258" s="275"/>
      <c r="N258" s="275"/>
      <c r="O258" s="275"/>
      <c r="P258" s="275"/>
      <c r="Q258" s="275"/>
      <c r="R258" s="275"/>
      <c r="X258" s="400"/>
      <c r="Y258" s="400">
        <v>66</v>
      </c>
      <c r="Z258" s="400">
        <v>66</v>
      </c>
      <c r="AA258" s="400">
        <v>66</v>
      </c>
      <c r="AB258" s="445"/>
      <c r="AC258" s="445"/>
      <c r="AJ258" s="294"/>
      <c r="AK258" s="295" t="s">
        <v>29</v>
      </c>
      <c r="AL258" s="294"/>
      <c r="AM258" s="295"/>
      <c r="AN258" s="294"/>
      <c r="AO258" s="295"/>
      <c r="AP258" s="294"/>
      <c r="AQ258" s="295"/>
      <c r="AR258" s="294"/>
    </row>
    <row r="259" spans="1:51" s="215" customFormat="1" outlineLevel="1">
      <c r="A259" s="442" t="s">
        <v>642</v>
      </c>
      <c r="B259" s="279"/>
      <c r="C259" s="279"/>
      <c r="D259" s="279"/>
      <c r="E259" s="208" t="s">
        <v>657</v>
      </c>
      <c r="G259" s="443"/>
      <c r="H259" s="444"/>
      <c r="I259" s="275"/>
      <c r="J259" s="275"/>
      <c r="K259" s="275"/>
      <c r="L259" s="275"/>
      <c r="M259" s="275"/>
      <c r="N259" s="275"/>
      <c r="O259" s="275"/>
      <c r="P259" s="275"/>
      <c r="Q259" s="275"/>
      <c r="R259" s="275"/>
      <c r="X259" s="400">
        <v>60</v>
      </c>
      <c r="Y259" s="400">
        <v>60</v>
      </c>
      <c r="Z259" s="400">
        <v>60</v>
      </c>
      <c r="AA259" s="400">
        <v>60</v>
      </c>
      <c r="AB259" s="445"/>
      <c r="AC259" s="445"/>
      <c r="AJ259" s="294" t="s">
        <v>29</v>
      </c>
      <c r="AK259" s="295" t="s">
        <v>29</v>
      </c>
      <c r="AL259" s="294" t="s">
        <v>29</v>
      </c>
      <c r="AM259" s="295" t="s">
        <v>29</v>
      </c>
      <c r="AN259" s="294" t="s">
        <v>29</v>
      </c>
      <c r="AO259" s="295" t="s">
        <v>29</v>
      </c>
      <c r="AP259" s="294" t="s">
        <v>29</v>
      </c>
      <c r="AQ259" s="295" t="s">
        <v>29</v>
      </c>
      <c r="AR259" s="294" t="s">
        <v>29</v>
      </c>
    </row>
    <row r="260" spans="1:51" s="282" customFormat="1">
      <c r="A260" s="447"/>
      <c r="B260" s="281"/>
      <c r="C260" s="281"/>
      <c r="D260" s="281"/>
      <c r="E260" s="283"/>
      <c r="G260" s="448"/>
      <c r="H260" s="449"/>
      <c r="I260" s="450"/>
      <c r="J260" s="450"/>
      <c r="K260" s="450"/>
      <c r="L260" s="450"/>
      <c r="M260" s="450"/>
      <c r="N260" s="450"/>
      <c r="O260" s="450"/>
      <c r="P260" s="450"/>
      <c r="Q260" s="450"/>
      <c r="R260" s="450"/>
      <c r="X260" s="450"/>
      <c r="Y260" s="451"/>
      <c r="Z260" s="452"/>
      <c r="AA260" s="452"/>
      <c r="AB260" s="452"/>
      <c r="AC260" s="452"/>
      <c r="AK260" s="453"/>
      <c r="AL260" s="454"/>
      <c r="AM260" s="454"/>
      <c r="AN260" s="454"/>
      <c r="AO260" s="454"/>
      <c r="AP260" s="454"/>
      <c r="AQ260" s="454"/>
      <c r="AR260" s="454"/>
    </row>
    <row r="261" spans="1:51" s="161" customFormat="1">
      <c r="A261" s="157"/>
      <c r="B261" s="455"/>
      <c r="C261" s="455"/>
      <c r="D261" s="455"/>
      <c r="E261" s="456"/>
      <c r="F261" s="157"/>
      <c r="G261" s="282"/>
      <c r="H261" s="287"/>
      <c r="I261" s="280"/>
      <c r="J261" s="280"/>
      <c r="K261" s="280"/>
      <c r="L261" s="280"/>
      <c r="M261" s="280"/>
      <c r="N261" s="280"/>
      <c r="O261" s="280"/>
      <c r="P261" s="280"/>
      <c r="Q261" s="280"/>
      <c r="R261" s="280"/>
      <c r="X261" s="280"/>
      <c r="Y261" s="280"/>
      <c r="Z261" s="457"/>
      <c r="AA261" s="457"/>
      <c r="AB261" s="457"/>
      <c r="AC261" s="457"/>
      <c r="AJ261" s="457"/>
      <c r="AL261" s="162"/>
      <c r="AM261" s="162"/>
      <c r="AN261" s="162"/>
      <c r="AO261" s="162"/>
      <c r="AP261" s="162"/>
      <c r="AQ261" s="162"/>
      <c r="AR261" s="162"/>
    </row>
    <row r="262" spans="1:51" s="216" customFormat="1" ht="20.25">
      <c r="A262" s="434" t="s">
        <v>669</v>
      </c>
      <c r="B262" s="458"/>
      <c r="C262" s="458"/>
      <c r="D262" s="458"/>
      <c r="E262" s="459"/>
      <c r="F262" s="460"/>
      <c r="G262" s="461"/>
      <c r="H262" s="462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X262" s="474" t="s">
        <v>668</v>
      </c>
      <c r="Y262" s="475"/>
      <c r="Z262" s="475"/>
      <c r="AA262" s="475"/>
      <c r="AB262" s="475"/>
      <c r="AC262" s="476"/>
      <c r="AJ262" s="463"/>
      <c r="AK262" s="463"/>
      <c r="AL262" s="463"/>
      <c r="AM262" s="463"/>
      <c r="AN262" s="463"/>
    </row>
    <row r="263" spans="1:51" s="282" customFormat="1" ht="18" customHeight="1" outlineLevel="1">
      <c r="A263" s="438"/>
      <c r="B263" s="435"/>
      <c r="C263" s="435"/>
      <c r="D263" s="435"/>
      <c r="E263" s="436"/>
      <c r="F263" s="438"/>
      <c r="G263" s="438"/>
      <c r="H263" s="439"/>
      <c r="I263" s="440"/>
      <c r="J263" s="440"/>
      <c r="K263" s="440"/>
      <c r="L263" s="440"/>
      <c r="M263" s="440"/>
      <c r="N263" s="440"/>
      <c r="O263" s="440"/>
      <c r="P263" s="440"/>
      <c r="Q263" s="440"/>
      <c r="R263" s="440"/>
      <c r="X263" s="481" t="s">
        <v>658</v>
      </c>
      <c r="Y263" s="482"/>
      <c r="Z263" s="482"/>
      <c r="AA263" s="482"/>
      <c r="AB263" s="482"/>
      <c r="AC263" s="483"/>
      <c r="AJ263" s="441"/>
      <c r="AK263" s="441"/>
      <c r="AL263" s="441"/>
      <c r="AM263" s="441"/>
      <c r="AN263" s="441"/>
    </row>
    <row r="264" spans="1:51" s="282" customFormat="1" ht="42" customHeight="1" outlineLevel="1">
      <c r="A264" s="438"/>
      <c r="B264" s="435"/>
      <c r="C264" s="435"/>
      <c r="D264" s="435"/>
      <c r="E264" s="436"/>
      <c r="F264" s="438"/>
      <c r="G264" s="438"/>
      <c r="H264" s="439"/>
      <c r="I264" s="440"/>
      <c r="J264" s="440"/>
      <c r="K264" s="440"/>
      <c r="L264" s="440"/>
      <c r="M264" s="440"/>
      <c r="N264" s="440"/>
      <c r="O264" s="440"/>
      <c r="P264" s="440"/>
      <c r="Q264" s="440"/>
      <c r="R264" s="440"/>
      <c r="X264" s="484"/>
      <c r="Y264" s="485"/>
      <c r="Z264" s="485"/>
      <c r="AA264" s="485"/>
      <c r="AB264" s="485"/>
      <c r="AC264" s="486"/>
      <c r="AJ264" s="441"/>
      <c r="AK264" s="441"/>
      <c r="AL264" s="441"/>
      <c r="AM264" s="441"/>
      <c r="AN264" s="441"/>
    </row>
    <row r="265" spans="1:51" s="215" customFormat="1" outlineLevel="1">
      <c r="A265" s="442" t="s">
        <v>659</v>
      </c>
      <c r="B265" s="279"/>
      <c r="C265" s="279"/>
      <c r="D265" s="279"/>
      <c r="E265" s="208" t="s">
        <v>660</v>
      </c>
      <c r="F265" s="290"/>
      <c r="G265" s="443"/>
      <c r="H265" s="444"/>
      <c r="I265" s="275"/>
      <c r="J265" s="275"/>
      <c r="K265" s="275"/>
      <c r="L265" s="275"/>
      <c r="M265" s="275"/>
      <c r="N265" s="275"/>
      <c r="O265" s="275"/>
      <c r="P265" s="275"/>
      <c r="Q265" s="275"/>
      <c r="R265" s="275"/>
      <c r="X265" s="473">
        <v>75</v>
      </c>
      <c r="Y265" s="473"/>
      <c r="Z265" s="473"/>
      <c r="AA265" s="473"/>
      <c r="AB265" s="473"/>
      <c r="AC265" s="473"/>
      <c r="AJ265" s="294" t="s">
        <v>29</v>
      </c>
      <c r="AK265" s="295"/>
      <c r="AL265" s="294"/>
      <c r="AM265" s="295"/>
      <c r="AN265" s="294"/>
      <c r="AO265" s="295"/>
      <c r="AP265" s="294"/>
      <c r="AQ265" s="295"/>
      <c r="AR265" s="294"/>
    </row>
    <row r="266" spans="1:51" s="215" customFormat="1" outlineLevel="1">
      <c r="A266" s="442" t="s">
        <v>659</v>
      </c>
      <c r="B266" s="279"/>
      <c r="C266" s="279"/>
      <c r="D266" s="279"/>
      <c r="E266" s="208" t="s">
        <v>661</v>
      </c>
      <c r="F266" s="290"/>
      <c r="G266" s="443"/>
      <c r="H266" s="444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X266" s="473">
        <v>75</v>
      </c>
      <c r="Y266" s="473"/>
      <c r="Z266" s="473"/>
      <c r="AA266" s="473"/>
      <c r="AB266" s="473"/>
      <c r="AC266" s="473"/>
      <c r="AJ266" s="294"/>
      <c r="AK266" s="295" t="s">
        <v>29</v>
      </c>
      <c r="AL266" s="294"/>
      <c r="AM266" s="295"/>
      <c r="AN266" s="294"/>
      <c r="AO266" s="295"/>
      <c r="AP266" s="294"/>
      <c r="AQ266" s="295"/>
      <c r="AR266" s="294"/>
    </row>
    <row r="267" spans="1:51" s="215" customFormat="1" outlineLevel="1">
      <c r="A267" s="442" t="s">
        <v>659</v>
      </c>
      <c r="B267" s="279"/>
      <c r="C267" s="279"/>
      <c r="D267" s="279"/>
      <c r="E267" s="208" t="s">
        <v>662</v>
      </c>
      <c r="F267" s="290"/>
      <c r="G267" s="443"/>
      <c r="H267" s="444"/>
      <c r="I267" s="275"/>
      <c r="J267" s="275"/>
      <c r="K267" s="275"/>
      <c r="L267" s="275"/>
      <c r="M267" s="275"/>
      <c r="N267" s="275"/>
      <c r="O267" s="275"/>
      <c r="P267" s="275"/>
      <c r="Q267" s="275"/>
      <c r="R267" s="275"/>
      <c r="X267" s="473">
        <v>75</v>
      </c>
      <c r="Y267" s="473"/>
      <c r="Z267" s="473"/>
      <c r="AA267" s="473"/>
      <c r="AB267" s="473"/>
      <c r="AC267" s="473"/>
      <c r="AJ267" s="294"/>
      <c r="AK267" s="295"/>
      <c r="AL267" s="294" t="s">
        <v>29</v>
      </c>
      <c r="AM267" s="295" t="s">
        <v>29</v>
      </c>
      <c r="AN267" s="294" t="s">
        <v>29</v>
      </c>
      <c r="AO267" s="295" t="s">
        <v>29</v>
      </c>
      <c r="AP267" s="294"/>
      <c r="AQ267" s="295"/>
      <c r="AR267" s="294"/>
    </row>
    <row r="268" spans="1:51" s="215" customFormat="1" outlineLevel="1">
      <c r="A268" s="442" t="s">
        <v>659</v>
      </c>
      <c r="B268" s="279"/>
      <c r="C268" s="279"/>
      <c r="D268" s="279"/>
      <c r="E268" s="208" t="s">
        <v>663</v>
      </c>
      <c r="F268" s="290"/>
      <c r="G268" s="443"/>
      <c r="H268" s="444"/>
      <c r="I268" s="275"/>
      <c r="J268" s="275"/>
      <c r="K268" s="275"/>
      <c r="L268" s="275"/>
      <c r="M268" s="275"/>
      <c r="N268" s="275"/>
      <c r="O268" s="275"/>
      <c r="P268" s="275"/>
      <c r="Q268" s="275"/>
      <c r="R268" s="275"/>
      <c r="X268" s="473">
        <v>75</v>
      </c>
      <c r="Y268" s="473"/>
      <c r="Z268" s="473"/>
      <c r="AA268" s="473"/>
      <c r="AB268" s="473"/>
      <c r="AC268" s="473"/>
      <c r="AJ268" s="294" t="s">
        <v>29</v>
      </c>
      <c r="AK268" s="295" t="s">
        <v>29</v>
      </c>
      <c r="AL268" s="294"/>
      <c r="AM268" s="295"/>
      <c r="AN268" s="294"/>
      <c r="AO268" s="295"/>
      <c r="AP268" s="294"/>
      <c r="AQ268" s="295"/>
      <c r="AR268" s="294"/>
    </row>
    <row r="269" spans="1:51" s="215" customFormat="1" outlineLevel="1">
      <c r="A269" s="442" t="s">
        <v>659</v>
      </c>
      <c r="B269" s="279"/>
      <c r="C269" s="279"/>
      <c r="D269" s="279"/>
      <c r="E269" s="208" t="s">
        <v>664</v>
      </c>
      <c r="F269" s="290"/>
      <c r="G269" s="443"/>
      <c r="H269" s="444"/>
      <c r="I269" s="275"/>
      <c r="J269" s="275"/>
      <c r="K269" s="275"/>
      <c r="L269" s="275"/>
      <c r="M269" s="275"/>
      <c r="N269" s="275"/>
      <c r="O269" s="275"/>
      <c r="P269" s="275"/>
      <c r="Q269" s="275"/>
      <c r="R269" s="275"/>
      <c r="X269" s="473">
        <v>75</v>
      </c>
      <c r="Y269" s="473"/>
      <c r="Z269" s="473"/>
      <c r="AA269" s="473"/>
      <c r="AB269" s="473"/>
      <c r="AC269" s="473"/>
      <c r="AJ269" s="294"/>
      <c r="AK269" s="295"/>
      <c r="AL269" s="294"/>
      <c r="AM269" s="295"/>
      <c r="AN269" s="294"/>
      <c r="AO269" s="295"/>
      <c r="AP269" s="294"/>
      <c r="AQ269" s="295"/>
      <c r="AR269" s="294"/>
    </row>
    <row r="270" spans="1:51" s="215" customFormat="1" outlineLevel="1">
      <c r="A270" s="442" t="s">
        <v>659</v>
      </c>
      <c r="B270" s="279"/>
      <c r="C270" s="279"/>
      <c r="D270" s="279"/>
      <c r="E270" s="208" t="s">
        <v>665</v>
      </c>
      <c r="G270" s="443"/>
      <c r="H270" s="444"/>
      <c r="I270" s="275"/>
      <c r="J270" s="275"/>
      <c r="K270" s="275"/>
      <c r="L270" s="275"/>
      <c r="M270" s="275"/>
      <c r="N270" s="275"/>
      <c r="O270" s="275"/>
      <c r="P270" s="275"/>
      <c r="Q270" s="275"/>
      <c r="R270" s="275"/>
      <c r="X270" s="473">
        <v>66</v>
      </c>
      <c r="Y270" s="473"/>
      <c r="Z270" s="473"/>
      <c r="AA270" s="473"/>
      <c r="AB270" s="473"/>
      <c r="AC270" s="473"/>
      <c r="AJ270" s="294" t="s">
        <v>29</v>
      </c>
      <c r="AK270" s="295" t="s">
        <v>29</v>
      </c>
      <c r="AL270" s="294" t="s">
        <v>29</v>
      </c>
      <c r="AM270" s="295" t="s">
        <v>29</v>
      </c>
      <c r="AN270" s="294" t="s">
        <v>29</v>
      </c>
      <c r="AO270" s="295" t="s">
        <v>29</v>
      </c>
      <c r="AP270" s="294" t="s">
        <v>29</v>
      </c>
      <c r="AQ270" s="295" t="s">
        <v>29</v>
      </c>
      <c r="AR270" s="294" t="s">
        <v>29</v>
      </c>
    </row>
    <row r="271" spans="1:51" s="215" customFormat="1" outlineLevel="1">
      <c r="A271" s="442" t="s">
        <v>659</v>
      </c>
      <c r="B271" s="279"/>
      <c r="C271" s="279"/>
      <c r="D271" s="279"/>
      <c r="E271" s="208" t="s">
        <v>666</v>
      </c>
      <c r="G271" s="443"/>
      <c r="H271" s="444"/>
      <c r="I271" s="275"/>
      <c r="J271" s="275"/>
      <c r="K271" s="275"/>
      <c r="L271" s="275"/>
      <c r="M271" s="275"/>
      <c r="N271" s="275"/>
      <c r="O271" s="275"/>
      <c r="P271" s="275"/>
      <c r="Q271" s="275"/>
      <c r="R271" s="275"/>
      <c r="X271" s="473">
        <v>75</v>
      </c>
      <c r="Y271" s="473"/>
      <c r="Z271" s="473"/>
      <c r="AA271" s="473"/>
      <c r="AB271" s="473"/>
      <c r="AC271" s="473"/>
      <c r="AJ271" s="294" t="s">
        <v>29</v>
      </c>
      <c r="AK271" s="295" t="s">
        <v>29</v>
      </c>
      <c r="AL271" s="294" t="s">
        <v>29</v>
      </c>
      <c r="AM271" s="295" t="s">
        <v>29</v>
      </c>
      <c r="AN271" s="294" t="s">
        <v>29</v>
      </c>
      <c r="AO271" s="295" t="s">
        <v>29</v>
      </c>
      <c r="AP271" s="294" t="s">
        <v>29</v>
      </c>
      <c r="AQ271" s="295" t="s">
        <v>29</v>
      </c>
      <c r="AR271" s="294" t="s">
        <v>29</v>
      </c>
    </row>
    <row r="272" spans="1:51" s="161" customFormat="1" ht="20.25">
      <c r="A272" s="401" t="s">
        <v>190</v>
      </c>
      <c r="B272" s="402"/>
      <c r="C272" s="402"/>
      <c r="D272" s="402"/>
      <c r="E272" s="403"/>
      <c r="F272" s="404"/>
      <c r="G272" s="405"/>
      <c r="H272" s="406"/>
      <c r="I272" s="407"/>
      <c r="J272" s="407"/>
      <c r="K272" s="407"/>
      <c r="L272" s="407"/>
      <c r="M272" s="407"/>
      <c r="N272" s="407"/>
      <c r="O272" s="407"/>
      <c r="P272" s="407"/>
      <c r="Q272" s="407"/>
      <c r="R272" s="407"/>
      <c r="S272" s="407"/>
      <c r="T272" s="407"/>
      <c r="U272" s="407"/>
      <c r="V272" s="407"/>
      <c r="W272" s="407"/>
      <c r="X272" s="530" t="s">
        <v>293</v>
      </c>
      <c r="Y272" s="531"/>
      <c r="Z272" s="531"/>
      <c r="AA272" s="531"/>
      <c r="AB272" s="531"/>
      <c r="AC272" s="532"/>
      <c r="AD272" s="408"/>
      <c r="AE272" s="408"/>
      <c r="AF272" s="408"/>
      <c r="AG272" s="408"/>
      <c r="AH272" s="409"/>
      <c r="AI272" s="409"/>
      <c r="AJ272" s="410" t="s">
        <v>29</v>
      </c>
      <c r="AK272" s="410" t="s">
        <v>29</v>
      </c>
      <c r="AL272" s="410" t="s">
        <v>29</v>
      </c>
      <c r="AM272" s="410" t="s">
        <v>29</v>
      </c>
      <c r="AN272" s="410" t="s">
        <v>29</v>
      </c>
      <c r="AO272" s="410" t="s">
        <v>29</v>
      </c>
      <c r="AP272" s="410" t="s">
        <v>29</v>
      </c>
      <c r="AQ272" s="410" t="s">
        <v>29</v>
      </c>
      <c r="AR272" s="410" t="s">
        <v>29</v>
      </c>
      <c r="AS272" s="409"/>
      <c r="AY272" s="162"/>
    </row>
    <row r="273" spans="1:51" s="161" customFormat="1" outlineLevel="1">
      <c r="A273" s="405"/>
      <c r="B273" s="402"/>
      <c r="C273" s="402"/>
      <c r="D273" s="402"/>
      <c r="E273" s="403"/>
      <c r="F273" s="404"/>
      <c r="G273" s="405"/>
      <c r="H273" s="406"/>
      <c r="I273" s="407"/>
      <c r="J273" s="407"/>
      <c r="K273" s="407"/>
      <c r="L273" s="407"/>
      <c r="M273" s="407"/>
      <c r="N273" s="407"/>
      <c r="O273" s="407"/>
      <c r="P273" s="407"/>
      <c r="Q273" s="407"/>
      <c r="R273" s="407"/>
      <c r="S273" s="407"/>
      <c r="T273" s="407"/>
      <c r="U273" s="407"/>
      <c r="V273" s="407"/>
      <c r="W273" s="407"/>
      <c r="X273" s="525" t="s">
        <v>191</v>
      </c>
      <c r="Y273" s="526"/>
      <c r="Z273" s="525" t="s">
        <v>333</v>
      </c>
      <c r="AA273" s="526"/>
      <c r="AB273" s="525" t="s">
        <v>334</v>
      </c>
      <c r="AC273" s="526"/>
      <c r="AD273" s="527"/>
      <c r="AE273" s="527"/>
      <c r="AF273" s="527"/>
      <c r="AG273" s="527"/>
      <c r="AH273" s="409"/>
      <c r="AI273" s="409"/>
      <c r="AJ273" s="410" t="s">
        <v>29</v>
      </c>
      <c r="AK273" s="410" t="s">
        <v>29</v>
      </c>
      <c r="AL273" s="410" t="s">
        <v>29</v>
      </c>
      <c r="AM273" s="410" t="s">
        <v>29</v>
      </c>
      <c r="AN273" s="410" t="s">
        <v>29</v>
      </c>
      <c r="AO273" s="410" t="s">
        <v>29</v>
      </c>
      <c r="AP273" s="410" t="s">
        <v>29</v>
      </c>
      <c r="AQ273" s="410" t="s">
        <v>29</v>
      </c>
      <c r="AR273" s="410" t="s">
        <v>29</v>
      </c>
      <c r="AS273" s="409"/>
      <c r="AY273" s="162"/>
    </row>
    <row r="274" spans="1:51" s="161" customFormat="1" outlineLevel="1">
      <c r="A274" s="411"/>
      <c r="B274" s="412"/>
      <c r="C274" s="412"/>
      <c r="D274" s="412"/>
      <c r="E274" s="413"/>
      <c r="F274" s="414"/>
      <c r="G274" s="411"/>
      <c r="H274" s="415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  <c r="T274" s="416"/>
      <c r="U274" s="416"/>
      <c r="V274" s="416"/>
      <c r="W274" s="416"/>
      <c r="X274" s="417"/>
      <c r="Y274" s="417"/>
      <c r="Z274" s="417"/>
      <c r="AA274" s="417"/>
      <c r="AB274" s="417"/>
      <c r="AC274" s="417"/>
      <c r="AD274" s="417"/>
      <c r="AE274" s="417"/>
      <c r="AF274" s="417"/>
      <c r="AG274" s="417"/>
      <c r="AH274" s="409"/>
      <c r="AI274" s="409"/>
      <c r="AJ274" s="418"/>
      <c r="AK274" s="418"/>
      <c r="AL274" s="418"/>
      <c r="AM274" s="418"/>
      <c r="AN274" s="418"/>
      <c r="AO274" s="418"/>
      <c r="AP274" s="418"/>
      <c r="AQ274" s="418"/>
      <c r="AR274" s="418"/>
      <c r="AS274" s="409"/>
      <c r="AY274" s="162"/>
    </row>
    <row r="275" spans="1:51" s="161" customFormat="1" outlineLevel="1">
      <c r="A275" s="419" t="s">
        <v>190</v>
      </c>
      <c r="B275" s="420"/>
      <c r="C275" s="420"/>
      <c r="D275" s="420"/>
      <c r="E275" s="421"/>
      <c r="F275" s="422"/>
      <c r="G275" s="422"/>
      <c r="H275" s="423"/>
      <c r="I275" s="424"/>
      <c r="J275" s="424"/>
      <c r="K275" s="424"/>
      <c r="L275" s="424"/>
      <c r="M275" s="424"/>
      <c r="N275" s="424"/>
      <c r="O275" s="424"/>
      <c r="P275" s="424"/>
      <c r="Q275" s="424"/>
      <c r="R275" s="424"/>
      <c r="S275" s="424"/>
      <c r="T275" s="424"/>
      <c r="U275" s="424"/>
      <c r="V275" s="424"/>
      <c r="W275" s="424"/>
      <c r="X275" s="527">
        <v>500</v>
      </c>
      <c r="Y275" s="527"/>
      <c r="Z275" s="527" t="s">
        <v>634</v>
      </c>
      <c r="AA275" s="527"/>
      <c r="AB275" s="527" t="s">
        <v>635</v>
      </c>
      <c r="AC275" s="527"/>
      <c r="AD275" s="527"/>
      <c r="AE275" s="527"/>
      <c r="AF275" s="527"/>
      <c r="AG275" s="527"/>
      <c r="AH275" s="409"/>
      <c r="AI275" s="409"/>
      <c r="AJ275" s="425" t="s">
        <v>29</v>
      </c>
      <c r="AK275" s="426" t="s">
        <v>29</v>
      </c>
      <c r="AL275" s="425" t="s">
        <v>29</v>
      </c>
      <c r="AM275" s="426" t="s">
        <v>29</v>
      </c>
      <c r="AN275" s="425" t="s">
        <v>29</v>
      </c>
      <c r="AO275" s="426" t="s">
        <v>29</v>
      </c>
      <c r="AP275" s="425" t="s">
        <v>29</v>
      </c>
      <c r="AQ275" s="426" t="s">
        <v>29</v>
      </c>
      <c r="AR275" s="425" t="s">
        <v>29</v>
      </c>
      <c r="AS275" s="409"/>
      <c r="AY275" s="162"/>
    </row>
    <row r="276" spans="1:51" s="161" customFormat="1" outlineLevel="1">
      <c r="A276" s="427"/>
      <c r="B276" s="428" t="s">
        <v>304</v>
      </c>
      <c r="C276" s="428"/>
      <c r="D276" s="427"/>
      <c r="E276" s="429"/>
      <c r="F276" s="430"/>
      <c r="G276" s="409"/>
      <c r="H276" s="431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  <c r="AA276" s="416"/>
      <c r="AB276" s="416"/>
      <c r="AC276" s="416"/>
      <c r="AD276" s="416"/>
      <c r="AE276" s="416"/>
      <c r="AF276" s="416"/>
      <c r="AG276" s="432"/>
      <c r="AH276" s="432"/>
      <c r="AI276" s="432"/>
      <c r="AJ276" s="409"/>
      <c r="AK276" s="409"/>
      <c r="AL276" s="409"/>
      <c r="AM276" s="409"/>
      <c r="AN276" s="409"/>
      <c r="AO276" s="409"/>
      <c r="AP276" s="409"/>
      <c r="AQ276" s="417"/>
      <c r="AR276" s="417"/>
      <c r="AS276" s="417"/>
      <c r="AT276" s="162"/>
      <c r="AU276" s="162"/>
      <c r="AV276" s="162"/>
      <c r="AW276" s="162"/>
      <c r="AX276" s="162"/>
      <c r="AY276" s="162"/>
    </row>
    <row r="277" spans="1:51" s="161" customFormat="1" outlineLevel="1">
      <c r="A277" s="427"/>
      <c r="B277" s="427" t="s">
        <v>68</v>
      </c>
      <c r="C277" s="427"/>
      <c r="D277" s="427"/>
      <c r="E277" s="429"/>
      <c r="F277" s="430"/>
      <c r="G277" s="409"/>
      <c r="H277" s="431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  <c r="T277" s="416"/>
      <c r="U277" s="416"/>
      <c r="V277" s="416"/>
      <c r="W277" s="416"/>
      <c r="X277" s="416"/>
      <c r="Y277" s="416"/>
      <c r="Z277" s="416"/>
      <c r="AA277" s="416"/>
      <c r="AB277" s="416"/>
      <c r="AC277" s="416"/>
      <c r="AD277" s="416"/>
      <c r="AE277" s="416"/>
      <c r="AF277" s="416"/>
      <c r="AG277" s="432"/>
      <c r="AH277" s="432"/>
      <c r="AI277" s="432"/>
      <c r="AJ277" s="409"/>
      <c r="AK277" s="409"/>
      <c r="AL277" s="409"/>
      <c r="AM277" s="409"/>
      <c r="AN277" s="409"/>
      <c r="AO277" s="409"/>
      <c r="AP277" s="409"/>
      <c r="AQ277" s="417"/>
      <c r="AR277" s="417"/>
      <c r="AS277" s="417"/>
      <c r="AT277" s="162"/>
      <c r="AU277" s="162"/>
      <c r="AV277" s="162"/>
      <c r="AW277" s="162"/>
      <c r="AX277" s="162"/>
      <c r="AY277" s="162"/>
    </row>
    <row r="278" spans="1:51" s="281" customFormat="1" ht="15"/>
    <row r="279" spans="1:51" s="161" customFormat="1">
      <c r="A279" s="182"/>
      <c r="D279" s="288"/>
      <c r="E279" s="183"/>
      <c r="G279" s="184"/>
      <c r="H279" s="280"/>
      <c r="I279" s="280"/>
      <c r="J279" s="280"/>
      <c r="K279" s="280"/>
      <c r="L279" s="280"/>
      <c r="M279" s="280"/>
      <c r="N279" s="280"/>
      <c r="O279" s="280"/>
      <c r="P279" s="280"/>
      <c r="Q279" s="280"/>
      <c r="R279" s="280"/>
      <c r="S279" s="280"/>
      <c r="T279" s="280"/>
      <c r="U279" s="280"/>
      <c r="V279" s="280"/>
      <c r="W279" s="280"/>
      <c r="X279" s="280"/>
      <c r="Y279" s="280"/>
      <c r="Z279" s="280"/>
      <c r="AA279" s="280"/>
      <c r="AB279" s="280"/>
      <c r="AC279" s="280"/>
      <c r="AD279" s="280"/>
      <c r="AE279" s="280"/>
      <c r="AF279" s="185"/>
      <c r="AG279" s="185"/>
      <c r="AH279" s="185"/>
      <c r="AI279" s="185"/>
      <c r="AJ279" s="166"/>
      <c r="AK279" s="166"/>
      <c r="AL279" s="166"/>
      <c r="AM279" s="166"/>
      <c r="AN279" s="166"/>
      <c r="AP279" s="162"/>
      <c r="AQ279" s="162"/>
      <c r="AR279" s="162"/>
      <c r="AS279" s="162"/>
      <c r="AT279" s="162"/>
      <c r="AU279" s="162"/>
      <c r="AV279" s="162"/>
      <c r="AW279" s="162"/>
      <c r="AX279" s="162"/>
    </row>
    <row r="280" spans="1:51" s="160" customFormat="1" ht="15">
      <c r="S280" s="281"/>
      <c r="T280" s="281"/>
      <c r="U280" s="281"/>
      <c r="V280" s="281"/>
      <c r="W280" s="281"/>
      <c r="Z280" s="281"/>
      <c r="AA280" s="281"/>
      <c r="AB280" s="281"/>
      <c r="AC280" s="281"/>
    </row>
    <row r="281" spans="1:51" s="147" customFormat="1">
      <c r="A281" s="149"/>
      <c r="C281" s="28"/>
      <c r="D281" s="29"/>
      <c r="F281" s="33"/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30"/>
      <c r="Y281" s="30"/>
      <c r="Z281" s="30"/>
      <c r="AA281" s="30"/>
      <c r="AB281" s="30"/>
      <c r="AC281" s="30"/>
      <c r="AD281" s="31"/>
      <c r="AE281" s="31"/>
      <c r="AF281" s="31"/>
      <c r="AG281" s="31"/>
      <c r="AH281" s="31"/>
      <c r="AJ281" s="150"/>
      <c r="AK281" s="150"/>
      <c r="AL281" s="150"/>
      <c r="AM281" s="150"/>
      <c r="AN281" s="150"/>
      <c r="AO281" s="150"/>
      <c r="AP281" s="150"/>
      <c r="AQ281" s="150"/>
      <c r="AR281" s="150"/>
    </row>
    <row r="282" spans="1:51" s="119" customFormat="1">
      <c r="A282" s="122"/>
      <c r="B282" s="123"/>
      <c r="C282" s="123"/>
      <c r="D282" s="131"/>
      <c r="E282" s="124"/>
      <c r="F282" s="121"/>
      <c r="G282" s="125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278"/>
      <c r="T282" s="278"/>
      <c r="U282" s="278"/>
      <c r="V282" s="278"/>
      <c r="W282" s="278"/>
      <c r="X282" s="126"/>
      <c r="Y282" s="127"/>
      <c r="Z282" s="278"/>
      <c r="AA282" s="127"/>
      <c r="AB282" s="278"/>
      <c r="AC282" s="127"/>
      <c r="AD282" s="120"/>
      <c r="AE282" s="120"/>
      <c r="AF282" s="120"/>
      <c r="AG282" s="120"/>
      <c r="AH282" s="120"/>
      <c r="AI282" s="120"/>
      <c r="AK282" s="128"/>
      <c r="AL282" s="128"/>
      <c r="AM282" s="128"/>
      <c r="AN282" s="128"/>
      <c r="AO282" s="128"/>
      <c r="AP282" s="128"/>
      <c r="AQ282" s="128"/>
      <c r="AR282" s="128"/>
      <c r="AS282" s="128"/>
    </row>
  </sheetData>
  <mergeCells count="588">
    <mergeCell ref="AD273:AE273"/>
    <mergeCell ref="AF273:AG273"/>
    <mergeCell ref="X275:Y275"/>
    <mergeCell ref="AB175:AC175"/>
    <mergeCell ref="AB176:AC176"/>
    <mergeCell ref="AB177:AC177"/>
    <mergeCell ref="Z275:AA275"/>
    <mergeCell ref="AB275:AC275"/>
    <mergeCell ref="AD275:AE275"/>
    <mergeCell ref="AF275:AG275"/>
    <mergeCell ref="AB186:AC186"/>
    <mergeCell ref="AB187:AC187"/>
    <mergeCell ref="AB188:AC188"/>
    <mergeCell ref="AB189:AC189"/>
    <mergeCell ref="AB190:AC190"/>
    <mergeCell ref="AB191:AC191"/>
    <mergeCell ref="X221:AA221"/>
    <mergeCell ref="X223:AG223"/>
    <mergeCell ref="X224:AG224"/>
    <mergeCell ref="X225:AG225"/>
    <mergeCell ref="X226:AG226"/>
    <mergeCell ref="X209:Y209"/>
    <mergeCell ref="AB209:AC209"/>
    <mergeCell ref="X272:AC272"/>
    <mergeCell ref="X273:Y273"/>
    <mergeCell ref="Z273:AA273"/>
    <mergeCell ref="AB273:AC273"/>
    <mergeCell ref="AB181:AC181"/>
    <mergeCell ref="AB182:AC182"/>
    <mergeCell ref="AB155:AC155"/>
    <mergeCell ref="AB156:AC156"/>
    <mergeCell ref="AB157:AC157"/>
    <mergeCell ref="AB158:AC158"/>
    <mergeCell ref="AB159:AC159"/>
    <mergeCell ref="AB160:AC160"/>
    <mergeCell ref="AB161:AC161"/>
    <mergeCell ref="AB162:AC162"/>
    <mergeCell ref="AB178:AC178"/>
    <mergeCell ref="AB180:AC180"/>
    <mergeCell ref="AB163:AC163"/>
    <mergeCell ref="AB164:AC164"/>
    <mergeCell ref="AB165:AC165"/>
    <mergeCell ref="AB166:AC166"/>
    <mergeCell ref="AB167:AC167"/>
    <mergeCell ref="AB168:AC168"/>
    <mergeCell ref="AB169:AC169"/>
    <mergeCell ref="AB170:AC170"/>
    <mergeCell ref="AB171:AC171"/>
    <mergeCell ref="AB172:AC172"/>
    <mergeCell ref="AB173:AC173"/>
    <mergeCell ref="AB174:AC174"/>
    <mergeCell ref="AB145:AC145"/>
    <mergeCell ref="AB146:AC146"/>
    <mergeCell ref="AB147:AC147"/>
    <mergeCell ref="AB149:AC149"/>
    <mergeCell ref="AB150:AC150"/>
    <mergeCell ref="AB151:AC151"/>
    <mergeCell ref="AB152:AC152"/>
    <mergeCell ref="AB153:AC153"/>
    <mergeCell ref="AB154:AC154"/>
    <mergeCell ref="AB136:AC136"/>
    <mergeCell ref="AB137:AC137"/>
    <mergeCell ref="AB138:AC138"/>
    <mergeCell ref="AB139:AC139"/>
    <mergeCell ref="AB140:AC140"/>
    <mergeCell ref="AB141:AC141"/>
    <mergeCell ref="AB142:AC142"/>
    <mergeCell ref="AB143:AC143"/>
    <mergeCell ref="AB144:AC144"/>
    <mergeCell ref="AB127:AC127"/>
    <mergeCell ref="AB128:AC128"/>
    <mergeCell ref="AB129:AC129"/>
    <mergeCell ref="AB130:AC130"/>
    <mergeCell ref="AB131:AC131"/>
    <mergeCell ref="AB132:AC132"/>
    <mergeCell ref="AB133:AC133"/>
    <mergeCell ref="AB134:AC134"/>
    <mergeCell ref="AB135:AC135"/>
    <mergeCell ref="AB118:AC118"/>
    <mergeCell ref="AB119:AC119"/>
    <mergeCell ref="AB120:AC120"/>
    <mergeCell ref="AB121:AC121"/>
    <mergeCell ref="AB122:AC122"/>
    <mergeCell ref="AB123:AC123"/>
    <mergeCell ref="AB124:AC124"/>
    <mergeCell ref="AB125:AC125"/>
    <mergeCell ref="AB126:AC126"/>
    <mergeCell ref="AB109:AC109"/>
    <mergeCell ref="AB110:AC110"/>
    <mergeCell ref="AB111:AC111"/>
    <mergeCell ref="AB112:AC112"/>
    <mergeCell ref="AB113:AC113"/>
    <mergeCell ref="AB114:AC114"/>
    <mergeCell ref="AB115:AC115"/>
    <mergeCell ref="AB116:AC116"/>
    <mergeCell ref="AB117:AC117"/>
    <mergeCell ref="AB85:AC85"/>
    <mergeCell ref="AB86:AC86"/>
    <mergeCell ref="AB87:AC87"/>
    <mergeCell ref="AB88:AC88"/>
    <mergeCell ref="AB89:AC89"/>
    <mergeCell ref="AB90:AC90"/>
    <mergeCell ref="AB91:AC91"/>
    <mergeCell ref="AB92:AC92"/>
    <mergeCell ref="AB93:AC93"/>
    <mergeCell ref="AB76:AC76"/>
    <mergeCell ref="AB77:AC77"/>
    <mergeCell ref="AB78:AC78"/>
    <mergeCell ref="AB79:AC79"/>
    <mergeCell ref="AB80:AC80"/>
    <mergeCell ref="AB81:AC81"/>
    <mergeCell ref="AB82:AC82"/>
    <mergeCell ref="AB83:AC83"/>
    <mergeCell ref="AB84:AC84"/>
    <mergeCell ref="AB67:AC67"/>
    <mergeCell ref="AB68:AC68"/>
    <mergeCell ref="AB69:AC69"/>
    <mergeCell ref="AB70:AC70"/>
    <mergeCell ref="AB71:AC71"/>
    <mergeCell ref="AB72:AC72"/>
    <mergeCell ref="AB73:AC73"/>
    <mergeCell ref="AB74:AC74"/>
    <mergeCell ref="AB75:AC75"/>
    <mergeCell ref="AB58:AC58"/>
    <mergeCell ref="AB59:AC59"/>
    <mergeCell ref="AB60:AC60"/>
    <mergeCell ref="AB61:AC61"/>
    <mergeCell ref="AB62:AC62"/>
    <mergeCell ref="AB63:AC63"/>
    <mergeCell ref="AB64:AC64"/>
    <mergeCell ref="AB65:AC65"/>
    <mergeCell ref="AB66:AC66"/>
    <mergeCell ref="AB49:AC49"/>
    <mergeCell ref="AB50:AC50"/>
    <mergeCell ref="AB51:AC51"/>
    <mergeCell ref="AB52:AC52"/>
    <mergeCell ref="AB53:AC53"/>
    <mergeCell ref="AB54:AC54"/>
    <mergeCell ref="AB55:AC55"/>
    <mergeCell ref="AB56:AC56"/>
    <mergeCell ref="AB57:AC57"/>
    <mergeCell ref="AB40:AC40"/>
    <mergeCell ref="AB41:AC41"/>
    <mergeCell ref="AB42:AC42"/>
    <mergeCell ref="AB43:AC43"/>
    <mergeCell ref="AB44:AC44"/>
    <mergeCell ref="AB45:AC45"/>
    <mergeCell ref="AB46:AC46"/>
    <mergeCell ref="AB47:AC47"/>
    <mergeCell ref="AB48:AC48"/>
    <mergeCell ref="AB31:AC31"/>
    <mergeCell ref="AB32:AC32"/>
    <mergeCell ref="AB33:AC33"/>
    <mergeCell ref="AB34:AC34"/>
    <mergeCell ref="AB35:AC35"/>
    <mergeCell ref="AB36:AC36"/>
    <mergeCell ref="AB37:AC37"/>
    <mergeCell ref="AB38:AC38"/>
    <mergeCell ref="AB39:AC39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0:AC30"/>
    <mergeCell ref="AB199:AC199"/>
    <mergeCell ref="AB200:AC200"/>
    <mergeCell ref="AB201:AC201"/>
    <mergeCell ref="AB202:AC202"/>
    <mergeCell ref="AB203:AC203"/>
    <mergeCell ref="AB204:AC204"/>
    <mergeCell ref="AB205:AC205"/>
    <mergeCell ref="AB206:AC206"/>
    <mergeCell ref="X220:AA220"/>
    <mergeCell ref="Z202:AA202"/>
    <mergeCell ref="X201:Y201"/>
    <mergeCell ref="X89:Y89"/>
    <mergeCell ref="X92:Y92"/>
    <mergeCell ref="X86:Y86"/>
    <mergeCell ref="X90:Y90"/>
    <mergeCell ref="X93:Y93"/>
    <mergeCell ref="X202:Y202"/>
    <mergeCell ref="X196:Y196"/>
    <mergeCell ref="X195:Y195"/>
    <mergeCell ref="AB94:AC94"/>
    <mergeCell ref="AB95:AC95"/>
    <mergeCell ref="AB96:AC96"/>
    <mergeCell ref="AB97:AC97"/>
    <mergeCell ref="AB98:AC98"/>
    <mergeCell ref="AB99:AC99"/>
    <mergeCell ref="AB100:AC100"/>
    <mergeCell ref="AB101:AC101"/>
    <mergeCell ref="AB102:AC102"/>
    <mergeCell ref="AB103:AC103"/>
    <mergeCell ref="AB104:AC104"/>
    <mergeCell ref="AB105:AC105"/>
    <mergeCell ref="AB106:AC106"/>
    <mergeCell ref="AB107:AC107"/>
    <mergeCell ref="AB108:AC108"/>
    <mergeCell ref="X95:Y95"/>
    <mergeCell ref="X96:Y96"/>
    <mergeCell ref="X97:Y97"/>
    <mergeCell ref="X171:Y171"/>
    <mergeCell ref="X128:Y128"/>
    <mergeCell ref="X194:Y194"/>
    <mergeCell ref="X180:Y180"/>
    <mergeCell ref="X181:Y181"/>
    <mergeCell ref="X183:Y183"/>
    <mergeCell ref="X186:Y186"/>
    <mergeCell ref="X185:Y185"/>
    <mergeCell ref="X99:Y99"/>
    <mergeCell ref="X170:Y170"/>
    <mergeCell ref="X179:Y179"/>
    <mergeCell ref="X83:Y83"/>
    <mergeCell ref="X103:Y103"/>
    <mergeCell ref="G4:M4"/>
    <mergeCell ref="N6:R6"/>
    <mergeCell ref="X16:Y16"/>
    <mergeCell ref="X22:Y22"/>
    <mergeCell ref="X33:Y33"/>
    <mergeCell ref="X36:Y36"/>
    <mergeCell ref="X31:Y31"/>
    <mergeCell ref="X34:Y34"/>
    <mergeCell ref="X37:Y37"/>
    <mergeCell ref="X18:Y18"/>
    <mergeCell ref="X19:Y19"/>
    <mergeCell ref="X32:Y32"/>
    <mergeCell ref="X20:Y20"/>
    <mergeCell ref="X25:Y25"/>
    <mergeCell ref="X24:Y24"/>
    <mergeCell ref="X35:Y35"/>
    <mergeCell ref="X6:AC6"/>
    <mergeCell ref="Z37:AA37"/>
    <mergeCell ref="Z28:AA28"/>
    <mergeCell ref="X81:Y81"/>
    <mergeCell ref="X82:Y82"/>
    <mergeCell ref="X94:Y94"/>
    <mergeCell ref="Z10:AA10"/>
    <mergeCell ref="Z11:AA11"/>
    <mergeCell ref="Z12:AA12"/>
    <mergeCell ref="AJ4:AR4"/>
    <mergeCell ref="Z44:AA44"/>
    <mergeCell ref="Z48:AA48"/>
    <mergeCell ref="Z50:AA50"/>
    <mergeCell ref="Z38:AA38"/>
    <mergeCell ref="Z33:AA33"/>
    <mergeCell ref="Z34:AA34"/>
    <mergeCell ref="Z39:AA39"/>
    <mergeCell ref="Z40:AA40"/>
    <mergeCell ref="Z41:AA41"/>
    <mergeCell ref="Z42:AA42"/>
    <mergeCell ref="Z43:AA43"/>
    <mergeCell ref="Z17:AA17"/>
    <mergeCell ref="AB7:AC7"/>
    <mergeCell ref="AB10:AC10"/>
    <mergeCell ref="AB11:AC11"/>
    <mergeCell ref="AB12:AC12"/>
    <mergeCell ref="AB13:AC13"/>
    <mergeCell ref="AB14:AC14"/>
    <mergeCell ref="AB20:AC20"/>
    <mergeCell ref="AB21:AC21"/>
    <mergeCell ref="AB15:AC15"/>
    <mergeCell ref="AB16:AC16"/>
    <mergeCell ref="AB17:AC17"/>
    <mergeCell ref="AB18:AC18"/>
    <mergeCell ref="AB19:AC19"/>
    <mergeCell ref="X85:Y85"/>
    <mergeCell ref="X98:Y98"/>
    <mergeCell ref="X108:Y108"/>
    <mergeCell ref="X76:Y76"/>
    <mergeCell ref="X106:Y106"/>
    <mergeCell ref="X73:Y73"/>
    <mergeCell ref="X91:Y91"/>
    <mergeCell ref="X52:Y52"/>
    <mergeCell ref="X54:Y54"/>
    <mergeCell ref="X55:Y55"/>
    <mergeCell ref="X75:Y75"/>
    <mergeCell ref="X87:Y87"/>
    <mergeCell ref="X66:Y66"/>
    <mergeCell ref="X84:Y84"/>
    <mergeCell ref="X65:Y65"/>
    <mergeCell ref="X62:Y62"/>
    <mergeCell ref="X105:Y105"/>
    <mergeCell ref="X57:Y57"/>
    <mergeCell ref="X88:Y88"/>
    <mergeCell ref="X77:Y77"/>
    <mergeCell ref="X78:Y78"/>
    <mergeCell ref="X79:Y79"/>
    <mergeCell ref="X80:Y80"/>
    <mergeCell ref="Z47:AA47"/>
    <mergeCell ref="Z56:AA56"/>
    <mergeCell ref="Z46:AA46"/>
    <mergeCell ref="Z93:AA93"/>
    <mergeCell ref="Z94:AA94"/>
    <mergeCell ref="Z52:AA52"/>
    <mergeCell ref="Z54:AA54"/>
    <mergeCell ref="Z55:AA55"/>
    <mergeCell ref="Z49:AA49"/>
    <mergeCell ref="Z57:AA57"/>
    <mergeCell ref="Z59:AA59"/>
    <mergeCell ref="Z60:AA60"/>
    <mergeCell ref="Z51:AA51"/>
    <mergeCell ref="Z53:AA53"/>
    <mergeCell ref="Z58:AA58"/>
    <mergeCell ref="Z61:AA61"/>
    <mergeCell ref="Z68:AA68"/>
    <mergeCell ref="Z69:AA69"/>
    <mergeCell ref="Z70:AA70"/>
    <mergeCell ref="Z71:AA71"/>
    <mergeCell ref="Z95:AA95"/>
    <mergeCell ref="Z62:AA62"/>
    <mergeCell ref="Z65:AA65"/>
    <mergeCell ref="Z76:AA76"/>
    <mergeCell ref="Z81:AA81"/>
    <mergeCell ref="Z77:AA77"/>
    <mergeCell ref="Z78:AA78"/>
    <mergeCell ref="Z79:AA79"/>
    <mergeCell ref="Z80:AA80"/>
    <mergeCell ref="Z82:AA82"/>
    <mergeCell ref="Z83:AA83"/>
    <mergeCell ref="Z84:AA84"/>
    <mergeCell ref="Z85:AA85"/>
    <mergeCell ref="Z87:AA87"/>
    <mergeCell ref="Z88:AA88"/>
    <mergeCell ref="Z89:AA89"/>
    <mergeCell ref="Z86:AA86"/>
    <mergeCell ref="Z63:AA63"/>
    <mergeCell ref="Z64:AA64"/>
    <mergeCell ref="Z90:AA90"/>
    <mergeCell ref="Z91:AA91"/>
    <mergeCell ref="Z75:AA75"/>
    <mergeCell ref="Z66:AA66"/>
    <mergeCell ref="Z67:AA67"/>
    <mergeCell ref="X17:Y17"/>
    <mergeCell ref="X28:Y28"/>
    <mergeCell ref="X29:Y29"/>
    <mergeCell ref="X45:Y45"/>
    <mergeCell ref="X102:Y102"/>
    <mergeCell ref="Z138:AA138"/>
    <mergeCell ref="X101:Y101"/>
    <mergeCell ref="X111:Y111"/>
    <mergeCell ref="X116:Y116"/>
    <mergeCell ref="X117:Y117"/>
    <mergeCell ref="X130:Y130"/>
    <mergeCell ref="X113:Y113"/>
    <mergeCell ref="X114:Y114"/>
    <mergeCell ref="X121:Y121"/>
    <mergeCell ref="X132:Y132"/>
    <mergeCell ref="X127:Y127"/>
    <mergeCell ref="X100:Y100"/>
    <mergeCell ref="Z109:AA109"/>
    <mergeCell ref="Z126:AA126"/>
    <mergeCell ref="Z127:AA127"/>
    <mergeCell ref="Z128:AA128"/>
    <mergeCell ref="Z130:AA130"/>
    <mergeCell ref="Z131:AA131"/>
    <mergeCell ref="X126:Y126"/>
    <mergeCell ref="X42:Y42"/>
    <mergeCell ref="Z158:AA158"/>
    <mergeCell ref="X135:Y135"/>
    <mergeCell ref="X168:Y168"/>
    <mergeCell ref="X169:Y169"/>
    <mergeCell ref="AB192:AC192"/>
    <mergeCell ref="AB193:AC193"/>
    <mergeCell ref="AB194:AC194"/>
    <mergeCell ref="Z45:AA45"/>
    <mergeCell ref="Z143:AA143"/>
    <mergeCell ref="X157:Y157"/>
    <mergeCell ref="Z157:AA157"/>
    <mergeCell ref="X120:Y120"/>
    <mergeCell ref="X119:Y119"/>
    <mergeCell ref="X115:Y115"/>
    <mergeCell ref="Z123:AA123"/>
    <mergeCell ref="Z124:AA124"/>
    <mergeCell ref="X125:Y125"/>
    <mergeCell ref="X118:Y118"/>
    <mergeCell ref="X124:Y124"/>
    <mergeCell ref="X112:Y112"/>
    <mergeCell ref="X110:Y110"/>
    <mergeCell ref="X109:Y109"/>
    <mergeCell ref="X123:Y123"/>
    <mergeCell ref="N5:W5"/>
    <mergeCell ref="X10:Y10"/>
    <mergeCell ref="Z18:AA18"/>
    <mergeCell ref="Z22:AA22"/>
    <mergeCell ref="Z32:AA32"/>
    <mergeCell ref="Z35:AA35"/>
    <mergeCell ref="Z36:AA36"/>
    <mergeCell ref="X7:Y7"/>
    <mergeCell ref="X14:Y14"/>
    <mergeCell ref="X12:Y12"/>
    <mergeCell ref="X11:Y11"/>
    <mergeCell ref="X23:Y23"/>
    <mergeCell ref="Z13:AA13"/>
    <mergeCell ref="Z14:AA14"/>
    <mergeCell ref="Z16:AA16"/>
    <mergeCell ref="X15:Y15"/>
    <mergeCell ref="Z15:AA15"/>
    <mergeCell ref="Z19:AA19"/>
    <mergeCell ref="Z25:AA25"/>
    <mergeCell ref="X26:Y26"/>
    <mergeCell ref="Z26:AA26"/>
    <mergeCell ref="X27:Y27"/>
    <mergeCell ref="X13:Y13"/>
    <mergeCell ref="Z27:AA27"/>
    <mergeCell ref="S6:W6"/>
    <mergeCell ref="N223:Q223"/>
    <mergeCell ref="S223:V223"/>
    <mergeCell ref="N224:Q224"/>
    <mergeCell ref="S224:V224"/>
    <mergeCell ref="N225:Q225"/>
    <mergeCell ref="S225:V225"/>
    <mergeCell ref="N227:Q227"/>
    <mergeCell ref="Z7:AA7"/>
    <mergeCell ref="X21:Y21"/>
    <mergeCell ref="X44:Y44"/>
    <mergeCell ref="X38:Y38"/>
    <mergeCell ref="X39:Y39"/>
    <mergeCell ref="X40:Y40"/>
    <mergeCell ref="Z31:AA31"/>
    <mergeCell ref="Z20:AA20"/>
    <mergeCell ref="Z21:AA21"/>
    <mergeCell ref="Z23:AA23"/>
    <mergeCell ref="Z24:AA24"/>
    <mergeCell ref="X30:Y30"/>
    <mergeCell ref="X41:Y41"/>
    <mergeCell ref="X43:Y43"/>
    <mergeCell ref="Z29:AA29"/>
    <mergeCell ref="Z30:AA30"/>
    <mergeCell ref="Z137:AA137"/>
    <mergeCell ref="X138:Y138"/>
    <mergeCell ref="X137:Y137"/>
    <mergeCell ref="Z132:AA132"/>
    <mergeCell ref="X107:Y107"/>
    <mergeCell ref="X134:Y134"/>
    <mergeCell ref="X122:Y122"/>
    <mergeCell ref="X104:Y104"/>
    <mergeCell ref="Z98:AA98"/>
    <mergeCell ref="Z103:AA103"/>
    <mergeCell ref="Z104:AA104"/>
    <mergeCell ref="Z105:AA105"/>
    <mergeCell ref="Z106:AA106"/>
    <mergeCell ref="Z107:AA107"/>
    <mergeCell ref="Z108:AA108"/>
    <mergeCell ref="Z122:AA122"/>
    <mergeCell ref="Z121:AA121"/>
    <mergeCell ref="Z100:AA100"/>
    <mergeCell ref="Z119:AA119"/>
    <mergeCell ref="Z101:AA101"/>
    <mergeCell ref="X131:Y131"/>
    <mergeCell ref="Z160:AA160"/>
    <mergeCell ref="Z168:AA168"/>
    <mergeCell ref="Z169:AA169"/>
    <mergeCell ref="Z170:AA170"/>
    <mergeCell ref="Z209:AA209"/>
    <mergeCell ref="Z171:AA171"/>
    <mergeCell ref="Z194:AA194"/>
    <mergeCell ref="Z179:AA179"/>
    <mergeCell ref="Z180:AA180"/>
    <mergeCell ref="Z181:AA181"/>
    <mergeCell ref="Z182:AA182"/>
    <mergeCell ref="Z183:AA183"/>
    <mergeCell ref="Z184:AA184"/>
    <mergeCell ref="Z185:AA185"/>
    <mergeCell ref="Z186:AA186"/>
    <mergeCell ref="Z195:AA195"/>
    <mergeCell ref="Z201:AA201"/>
    <mergeCell ref="X197:Y197"/>
    <mergeCell ref="X182:Y182"/>
    <mergeCell ref="X184:Y184"/>
    <mergeCell ref="AB195:AC195"/>
    <mergeCell ref="AB196:AC196"/>
    <mergeCell ref="Z72:AA72"/>
    <mergeCell ref="Z73:AA73"/>
    <mergeCell ref="Z74:AA74"/>
    <mergeCell ref="Z120:AA120"/>
    <mergeCell ref="Z110:AA110"/>
    <mergeCell ref="Z111:AA111"/>
    <mergeCell ref="Z112:AA112"/>
    <mergeCell ref="Z113:AA113"/>
    <mergeCell ref="Z114:AA114"/>
    <mergeCell ref="Z115:AA115"/>
    <mergeCell ref="Z116:AA116"/>
    <mergeCell ref="Z117:AA117"/>
    <mergeCell ref="Z118:AA118"/>
    <mergeCell ref="Z196:AA196"/>
    <mergeCell ref="Z197:AA197"/>
    <mergeCell ref="Z96:AA96"/>
    <mergeCell ref="Z97:AA97"/>
    <mergeCell ref="X74:Y74"/>
    <mergeCell ref="X72:Y72"/>
    <mergeCell ref="AB198:AC198"/>
    <mergeCell ref="Z149:AA149"/>
    <mergeCell ref="Z144:AA144"/>
    <mergeCell ref="X147:Y147"/>
    <mergeCell ref="Z147:AA147"/>
    <mergeCell ref="X129:Y129"/>
    <mergeCell ref="Z129:AA129"/>
    <mergeCell ref="X136:Y136"/>
    <mergeCell ref="Z136:AA136"/>
    <mergeCell ref="X142:Y142"/>
    <mergeCell ref="Z142:AA142"/>
    <mergeCell ref="X133:Y133"/>
    <mergeCell ref="Z133:AA133"/>
    <mergeCell ref="X140:Y140"/>
    <mergeCell ref="Z140:AA140"/>
    <mergeCell ref="X141:Y141"/>
    <mergeCell ref="Z141:AA141"/>
    <mergeCell ref="Z145:AA145"/>
    <mergeCell ref="Z146:AA146"/>
    <mergeCell ref="X146:Y146"/>
    <mergeCell ref="X144:Y144"/>
    <mergeCell ref="X139:Y139"/>
    <mergeCell ref="AB183:AC183"/>
    <mergeCell ref="AB184:AC184"/>
    <mergeCell ref="X53:Y53"/>
    <mergeCell ref="X46:Y46"/>
    <mergeCell ref="X47:Y47"/>
    <mergeCell ref="X49:Y49"/>
    <mergeCell ref="X51:Y51"/>
    <mergeCell ref="X48:Y48"/>
    <mergeCell ref="X50:Y50"/>
    <mergeCell ref="AB179:AC179"/>
    <mergeCell ref="AB197:AC197"/>
    <mergeCell ref="AB185:AC185"/>
    <mergeCell ref="Z102:AA102"/>
    <mergeCell ref="Z99:AA99"/>
    <mergeCell ref="Z92:AA92"/>
    <mergeCell ref="Z159:AA159"/>
    <mergeCell ref="Z139:AA139"/>
    <mergeCell ref="X160:Y160"/>
    <mergeCell ref="X158:Y158"/>
    <mergeCell ref="X159:Y159"/>
    <mergeCell ref="X145:Y145"/>
    <mergeCell ref="X143:Y143"/>
    <mergeCell ref="X149:Y149"/>
    <mergeCell ref="Z125:AA125"/>
    <mergeCell ref="Z134:AA134"/>
    <mergeCell ref="Z135:AA135"/>
    <mergeCell ref="X69:Y69"/>
    <mergeCell ref="X71:Y71"/>
    <mergeCell ref="X70:Y70"/>
    <mergeCell ref="X67:Y67"/>
    <mergeCell ref="X68:Y68"/>
    <mergeCell ref="X59:Y59"/>
    <mergeCell ref="X56:Y56"/>
    <mergeCell ref="X60:Y60"/>
    <mergeCell ref="X58:Y58"/>
    <mergeCell ref="X64:Y64"/>
    <mergeCell ref="X63:Y63"/>
    <mergeCell ref="X61:Y61"/>
    <mergeCell ref="S227:V227"/>
    <mergeCell ref="X227:AG227"/>
    <mergeCell ref="N228:Q228"/>
    <mergeCell ref="S228:V228"/>
    <mergeCell ref="X228:AG228"/>
    <mergeCell ref="N229:Q229"/>
    <mergeCell ref="S229:V229"/>
    <mergeCell ref="X229:AG229"/>
    <mergeCell ref="X230:AG230"/>
    <mergeCell ref="N231:Q231"/>
    <mergeCell ref="S231:V231"/>
    <mergeCell ref="X231:AG231"/>
    <mergeCell ref="N232:Q232"/>
    <mergeCell ref="S232:V232"/>
    <mergeCell ref="X232:AG232"/>
    <mergeCell ref="X233:Y233"/>
    <mergeCell ref="Z233:AA233"/>
    <mergeCell ref="AB233:AC233"/>
    <mergeCell ref="X266:AC266"/>
    <mergeCell ref="X267:AC267"/>
    <mergeCell ref="X268:AC268"/>
    <mergeCell ref="X269:AC269"/>
    <mergeCell ref="X270:AC270"/>
    <mergeCell ref="X271:AC271"/>
    <mergeCell ref="X242:AC242"/>
    <mergeCell ref="X243:X244"/>
    <mergeCell ref="Y243:Y244"/>
    <mergeCell ref="Z243:Z244"/>
    <mergeCell ref="AA243:AA244"/>
    <mergeCell ref="AB243:AB244"/>
    <mergeCell ref="X262:AC262"/>
    <mergeCell ref="X263:AC264"/>
    <mergeCell ref="X265:AC265"/>
    <mergeCell ref="AC243:AC244"/>
  </mergeCells>
  <phoneticPr fontId="64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660C-FB06-41F6-8175-D3CF3B7C9EE9}">
  <sheetPr>
    <pageSetUpPr fitToPage="1"/>
  </sheetPr>
  <dimension ref="A1:BB251"/>
  <sheetViews>
    <sheetView showGridLines="0" tabSelected="1" zoomScale="70" zoomScaleNormal="70" workbookViewId="0">
      <pane ySplit="7" topLeftCell="A29" activePane="bottomLeft" state="frozen"/>
      <selection activeCell="C1" sqref="C1"/>
      <selection pane="bottomLeft" activeCell="E45" sqref="E45"/>
    </sheetView>
  </sheetViews>
  <sheetFormatPr defaultColWidth="9.140625" defaultRowHeight="18" outlineLevelRow="1" outlineLevelCol="1"/>
  <cols>
    <col min="1" max="1" width="9.7109375" style="149" customWidth="1"/>
    <col min="2" max="2" width="20.85546875" style="149" customWidth="1"/>
    <col min="3" max="3" width="50.7109375" style="28" bestFit="1" customWidth="1"/>
    <col min="4" max="4" width="24.7109375" style="29" customWidth="1" outlineLevel="1"/>
    <col min="5" max="5" width="36.140625" style="147" customWidth="1"/>
    <col min="6" max="6" width="39.85546875" style="33" customWidth="1"/>
    <col min="7" max="12" width="4.28515625" style="148" customWidth="1" outlineLevel="1"/>
    <col min="13" max="13" width="5.28515625" style="148" customWidth="1" outlineLevel="1"/>
    <col min="14" max="17" width="13.85546875" style="148" customWidth="1" outlineLevel="1"/>
    <col min="18" max="18" width="12.85546875" style="148" customWidth="1" outlineLevel="1"/>
    <col min="19" max="22" width="13.85546875" style="148" customWidth="1" outlineLevel="1"/>
    <col min="23" max="23" width="12.85546875" style="148" customWidth="1" outlineLevel="1"/>
    <col min="24" max="24" width="10.140625" style="30" bestFit="1" customWidth="1"/>
    <col min="25" max="25" width="27.42578125" style="30" bestFit="1" customWidth="1"/>
    <col min="26" max="26" width="10.140625" style="30" bestFit="1" customWidth="1"/>
    <col min="27" max="27" width="27.42578125" style="30" bestFit="1" customWidth="1"/>
    <col min="28" max="28" width="16" style="30" customWidth="1"/>
    <col min="29" max="29" width="27.42578125" style="30" bestFit="1" customWidth="1"/>
    <col min="30" max="30" width="17.42578125" style="31" bestFit="1" customWidth="1"/>
    <col min="31" max="31" width="15.28515625" style="31" bestFit="1" customWidth="1"/>
    <col min="32" max="32" width="12" style="31" customWidth="1"/>
    <col min="33" max="34" width="10.140625" style="31" customWidth="1"/>
    <col min="35" max="35" width="11" style="147" customWidth="1"/>
    <col min="36" max="44" width="3.5703125" style="150" customWidth="1"/>
    <col min="45" max="45" width="5.42578125" style="147" customWidth="1"/>
    <col min="46" max="16384" width="9.140625" style="147"/>
  </cols>
  <sheetData>
    <row r="1" spans="1:45" s="70" customFormat="1" ht="33.75">
      <c r="A1" s="54" t="s">
        <v>400</v>
      </c>
      <c r="B1" s="79"/>
      <c r="C1" s="74"/>
      <c r="D1" s="71"/>
      <c r="F1" s="17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  <c r="Y1" s="76"/>
      <c r="Z1" s="76"/>
      <c r="AA1" s="76"/>
      <c r="AB1" s="76"/>
      <c r="AC1" s="76"/>
      <c r="AD1" s="72"/>
      <c r="AE1" s="72"/>
      <c r="AF1" s="72"/>
      <c r="AG1" s="72"/>
      <c r="AH1" s="72"/>
      <c r="AJ1" s="73"/>
      <c r="AK1" s="73"/>
      <c r="AL1" s="73"/>
      <c r="AM1" s="73"/>
      <c r="AN1" s="73"/>
      <c r="AO1" s="73"/>
      <c r="AP1" s="73"/>
      <c r="AQ1" s="73"/>
      <c r="AR1" s="73"/>
    </row>
    <row r="2" spans="1:45" s="70" customFormat="1" ht="30">
      <c r="A2" s="6" t="s">
        <v>301</v>
      </c>
      <c r="B2" s="79"/>
      <c r="C2" s="74"/>
      <c r="D2" s="84"/>
      <c r="F2" s="17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6"/>
      <c r="Y2" s="76"/>
      <c r="Z2" s="76"/>
      <c r="AA2" s="76"/>
      <c r="AB2" s="76"/>
      <c r="AC2" s="76"/>
      <c r="AD2" s="72"/>
      <c r="AE2" s="72"/>
      <c r="AF2" s="72"/>
      <c r="AG2" s="72"/>
      <c r="AH2" s="72"/>
      <c r="AJ2" s="73"/>
      <c r="AK2" s="73"/>
      <c r="AL2" s="73"/>
      <c r="AM2" s="73"/>
      <c r="AN2" s="73"/>
      <c r="AO2" s="73"/>
      <c r="AP2" s="73"/>
      <c r="AQ2" s="73"/>
      <c r="AR2" s="73"/>
    </row>
    <row r="3" spans="1:45" s="70" customFormat="1" ht="18.75" customHeight="1">
      <c r="A3" s="79"/>
      <c r="B3" s="79"/>
      <c r="C3" s="69"/>
      <c r="D3" s="84"/>
      <c r="F3" s="18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6"/>
      <c r="Y3" s="76"/>
      <c r="Z3" s="76"/>
      <c r="AA3" s="76"/>
      <c r="AB3" s="76"/>
      <c r="AC3" s="76"/>
      <c r="AD3" s="72"/>
      <c r="AE3" s="72"/>
      <c r="AF3" s="72"/>
      <c r="AG3" s="72"/>
      <c r="AH3" s="72"/>
      <c r="AJ3" s="73"/>
      <c r="AK3" s="73"/>
      <c r="AL3" s="73"/>
      <c r="AM3" s="73"/>
      <c r="AN3" s="73"/>
      <c r="AO3" s="73"/>
      <c r="AP3" s="73"/>
      <c r="AQ3" s="73"/>
      <c r="AR3" s="73"/>
    </row>
    <row r="4" spans="1:45" s="12" customFormat="1" ht="35.25" customHeight="1">
      <c r="F4" s="1"/>
      <c r="G4" s="518" t="s">
        <v>1</v>
      </c>
      <c r="H4" s="519"/>
      <c r="I4" s="519"/>
      <c r="J4" s="519"/>
      <c r="K4" s="519"/>
      <c r="L4" s="519"/>
      <c r="M4" s="520"/>
      <c r="N4" s="86"/>
      <c r="O4" s="86"/>
      <c r="P4" s="86"/>
      <c r="Q4" s="86"/>
      <c r="R4" s="86"/>
      <c r="S4" s="86"/>
      <c r="T4" s="86"/>
      <c r="U4" s="86"/>
      <c r="V4" s="86"/>
      <c r="W4" s="86"/>
      <c r="X4" s="9"/>
      <c r="Y4" s="21"/>
      <c r="Z4" s="9"/>
      <c r="AA4" s="21"/>
      <c r="AB4" s="9"/>
      <c r="AC4" s="21"/>
      <c r="AD4" s="19"/>
      <c r="AE4" s="19"/>
      <c r="AF4" s="19"/>
      <c r="AG4" s="19"/>
      <c r="AH4" s="19"/>
      <c r="AI4" s="26"/>
      <c r="AJ4" s="515" t="s">
        <v>46</v>
      </c>
      <c r="AK4" s="516"/>
      <c r="AL4" s="516"/>
      <c r="AM4" s="516"/>
      <c r="AN4" s="516"/>
      <c r="AO4" s="516"/>
      <c r="AP4" s="516"/>
      <c r="AQ4" s="516"/>
      <c r="AR4" s="517"/>
    </row>
    <row r="5" spans="1:45" s="13" customFormat="1" ht="108.75">
      <c r="A5" s="22" t="s">
        <v>38</v>
      </c>
      <c r="B5" s="22" t="s">
        <v>37</v>
      </c>
      <c r="C5" s="22" t="s">
        <v>47</v>
      </c>
      <c r="D5" s="22"/>
      <c r="E5" s="22" t="s">
        <v>15</v>
      </c>
      <c r="F5" s="23" t="s">
        <v>0</v>
      </c>
      <c r="G5" s="57" t="s">
        <v>39</v>
      </c>
      <c r="H5" s="57" t="s">
        <v>40</v>
      </c>
      <c r="I5" s="57" t="s">
        <v>41</v>
      </c>
      <c r="J5" s="57" t="s">
        <v>42</v>
      </c>
      <c r="K5" s="57" t="s">
        <v>43</v>
      </c>
      <c r="L5" s="57" t="s">
        <v>44</v>
      </c>
      <c r="M5" s="57" t="s">
        <v>45</v>
      </c>
      <c r="N5" s="512" t="s">
        <v>213</v>
      </c>
      <c r="O5" s="513"/>
      <c r="P5" s="513"/>
      <c r="Q5" s="513"/>
      <c r="R5" s="513"/>
      <c r="S5" s="513"/>
      <c r="T5" s="513"/>
      <c r="U5" s="513"/>
      <c r="V5" s="513"/>
      <c r="W5" s="514"/>
      <c r="X5" s="512" t="s">
        <v>48</v>
      </c>
      <c r="Y5" s="513"/>
      <c r="Z5" s="513"/>
      <c r="AA5" s="513"/>
      <c r="AB5" s="349"/>
      <c r="AC5" s="349"/>
      <c r="AD5" s="64"/>
      <c r="AE5" s="64"/>
      <c r="AF5" s="64"/>
      <c r="AG5" s="65"/>
      <c r="AH5" s="64"/>
      <c r="AI5" s="109"/>
      <c r="AJ5" s="24" t="s">
        <v>20</v>
      </c>
      <c r="AK5" s="25" t="s">
        <v>21</v>
      </c>
      <c r="AL5" s="24" t="s">
        <v>22</v>
      </c>
      <c r="AM5" s="25" t="s">
        <v>23</v>
      </c>
      <c r="AN5" s="24" t="s">
        <v>24</v>
      </c>
      <c r="AO5" s="25" t="s">
        <v>25</v>
      </c>
      <c r="AP5" s="24" t="s">
        <v>26</v>
      </c>
      <c r="AQ5" s="25" t="s">
        <v>27</v>
      </c>
      <c r="AR5" s="24" t="s">
        <v>28</v>
      </c>
      <c r="AS5" s="11"/>
    </row>
    <row r="6" spans="1:45" s="43" customFormat="1" ht="20.25">
      <c r="A6" s="34" t="s">
        <v>49</v>
      </c>
      <c r="B6" s="35"/>
      <c r="C6" s="36"/>
      <c r="D6" s="59" t="s">
        <v>14</v>
      </c>
      <c r="E6" s="38"/>
      <c r="F6" s="39"/>
      <c r="G6" s="40"/>
      <c r="H6" s="40"/>
      <c r="I6" s="40"/>
      <c r="J6" s="40"/>
      <c r="K6" s="40"/>
      <c r="L6" s="40"/>
      <c r="M6" s="40"/>
      <c r="N6" s="509" t="s">
        <v>401</v>
      </c>
      <c r="O6" s="510"/>
      <c r="P6" s="510"/>
      <c r="Q6" s="510"/>
      <c r="R6" s="510"/>
      <c r="S6" s="509" t="s">
        <v>402</v>
      </c>
      <c r="T6" s="510"/>
      <c r="U6" s="510"/>
      <c r="V6" s="510"/>
      <c r="W6" s="510"/>
      <c r="X6" s="521" t="s">
        <v>616</v>
      </c>
      <c r="Y6" s="522"/>
      <c r="Z6" s="522"/>
      <c r="AA6" s="522"/>
      <c r="AB6" s="522"/>
      <c r="AC6" s="522"/>
      <c r="AD6" s="67"/>
      <c r="AE6" s="67"/>
      <c r="AF6" s="41"/>
      <c r="AG6" s="41"/>
      <c r="AH6" s="41"/>
      <c r="AI6" s="42"/>
      <c r="AJ6" s="55"/>
      <c r="AK6" s="55"/>
      <c r="AL6" s="55"/>
      <c r="AM6" s="55"/>
      <c r="AN6" s="55"/>
      <c r="AO6" s="55"/>
      <c r="AP6" s="55"/>
      <c r="AQ6" s="55"/>
      <c r="AR6" s="55"/>
    </row>
    <row r="7" spans="1:45" s="43" customFormat="1" ht="20.25">
      <c r="A7" s="34"/>
      <c r="B7" s="35"/>
      <c r="C7" s="36"/>
      <c r="D7" s="37"/>
      <c r="E7" s="38"/>
      <c r="F7" s="39"/>
      <c r="G7" s="40"/>
      <c r="H7" s="40"/>
      <c r="I7" s="40"/>
      <c r="J7" s="40"/>
      <c r="K7" s="40"/>
      <c r="L7" s="40"/>
      <c r="M7" s="40"/>
      <c r="N7" s="87" t="s">
        <v>208</v>
      </c>
      <c r="O7" s="87" t="s">
        <v>209</v>
      </c>
      <c r="P7" s="87" t="s">
        <v>210</v>
      </c>
      <c r="Q7" s="87" t="s">
        <v>211</v>
      </c>
      <c r="R7" s="87" t="s">
        <v>212</v>
      </c>
      <c r="S7" s="87" t="s">
        <v>208</v>
      </c>
      <c r="T7" s="87" t="s">
        <v>209</v>
      </c>
      <c r="U7" s="87" t="s">
        <v>210</v>
      </c>
      <c r="V7" s="87" t="s">
        <v>211</v>
      </c>
      <c r="W7" s="87" t="s">
        <v>212</v>
      </c>
      <c r="X7" s="500" t="s">
        <v>401</v>
      </c>
      <c r="Y7" s="501"/>
      <c r="Z7" s="500" t="s">
        <v>606</v>
      </c>
      <c r="AA7" s="501"/>
      <c r="AB7" s="500" t="s">
        <v>607</v>
      </c>
      <c r="AC7" s="501"/>
      <c r="AD7" s="68"/>
      <c r="AE7" s="68"/>
      <c r="AF7" s="41"/>
      <c r="AG7" s="41"/>
      <c r="AH7" s="41"/>
      <c r="AI7" s="42"/>
      <c r="AJ7" s="55"/>
      <c r="AK7" s="55"/>
      <c r="AL7" s="55"/>
      <c r="AM7" s="55"/>
      <c r="AN7" s="55"/>
      <c r="AO7" s="55"/>
      <c r="AP7" s="55"/>
      <c r="AQ7" s="55"/>
      <c r="AR7" s="55"/>
    </row>
    <row r="8" spans="1:45" s="43" customFormat="1" ht="50.25" customHeight="1">
      <c r="A8" s="47" t="s">
        <v>214</v>
      </c>
      <c r="B8" s="61"/>
      <c r="C8" s="90"/>
      <c r="D8" s="91"/>
      <c r="E8" s="60"/>
      <c r="F8" s="92"/>
      <c r="G8" s="93"/>
      <c r="H8" s="93"/>
      <c r="I8" s="93"/>
      <c r="J8" s="93"/>
      <c r="K8" s="93"/>
      <c r="L8" s="93"/>
      <c r="M8" s="93"/>
      <c r="N8" s="130">
        <v>58496280</v>
      </c>
      <c r="O8" s="130">
        <v>24226623</v>
      </c>
      <c r="P8" s="130">
        <v>38613751</v>
      </c>
      <c r="Q8" s="130">
        <v>24462233</v>
      </c>
      <c r="R8" s="130">
        <v>12467757</v>
      </c>
      <c r="S8" s="130">
        <v>58496280</v>
      </c>
      <c r="T8" s="130">
        <v>24226623</v>
      </c>
      <c r="U8" s="130">
        <v>38613751</v>
      </c>
      <c r="V8" s="130">
        <v>24462233</v>
      </c>
      <c r="W8" s="130">
        <v>12467757</v>
      </c>
      <c r="X8" s="347"/>
      <c r="Y8" s="347"/>
      <c r="Z8" s="347"/>
      <c r="AA8" s="347"/>
      <c r="AB8" s="347"/>
      <c r="AC8" s="347"/>
      <c r="AD8" s="95"/>
      <c r="AE8" s="95"/>
      <c r="AF8" s="96"/>
      <c r="AG8" s="96"/>
      <c r="AH8" s="96"/>
      <c r="AI8" s="63"/>
      <c r="AJ8" s="97"/>
      <c r="AK8" s="97"/>
      <c r="AL8" s="97"/>
      <c r="AM8" s="97"/>
      <c r="AN8" s="97"/>
      <c r="AO8" s="97"/>
      <c r="AP8" s="97"/>
      <c r="AQ8" s="97"/>
      <c r="AR8" s="97"/>
    </row>
    <row r="9" spans="1:45" s="43" customFormat="1" ht="20.25">
      <c r="A9" s="89"/>
      <c r="B9" s="61"/>
      <c r="C9" s="90"/>
      <c r="D9" s="91"/>
      <c r="E9" s="60"/>
      <c r="F9" s="92"/>
      <c r="G9" s="93"/>
      <c r="H9" s="93"/>
      <c r="I9" s="93"/>
      <c r="J9" s="93"/>
      <c r="K9" s="93"/>
      <c r="L9" s="93"/>
      <c r="M9" s="93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347"/>
      <c r="Y9" s="347"/>
      <c r="Z9" s="347"/>
      <c r="AA9" s="347"/>
      <c r="AB9" s="347"/>
      <c r="AC9" s="347"/>
      <c r="AD9" s="95"/>
      <c r="AE9" s="95"/>
      <c r="AF9" s="96"/>
      <c r="AG9" s="96"/>
      <c r="AH9" s="96"/>
      <c r="AI9" s="63"/>
      <c r="AJ9" s="97"/>
      <c r="AK9" s="97"/>
      <c r="AL9" s="97"/>
      <c r="AM9" s="97"/>
      <c r="AN9" s="97"/>
      <c r="AO9" s="97"/>
      <c r="AP9" s="97"/>
      <c r="AQ9" s="97"/>
      <c r="AR9" s="97"/>
    </row>
    <row r="10" spans="1:45" s="196" customFormat="1" outlineLevel="1">
      <c r="A10" s="187" t="s">
        <v>49</v>
      </c>
      <c r="B10" s="188" t="s">
        <v>3</v>
      </c>
      <c r="C10" s="189" t="s">
        <v>409</v>
      </c>
      <c r="D10" s="206"/>
      <c r="E10" s="190" t="s">
        <v>186</v>
      </c>
      <c r="F10" s="191" t="s">
        <v>129</v>
      </c>
      <c r="G10" s="192" t="s">
        <v>2</v>
      </c>
      <c r="H10" s="192" t="s">
        <v>2</v>
      </c>
      <c r="I10" s="192" t="s">
        <v>2</v>
      </c>
      <c r="J10" s="192" t="s">
        <v>2</v>
      </c>
      <c r="K10" s="192" t="s">
        <v>2</v>
      </c>
      <c r="L10" s="192" t="s">
        <v>2</v>
      </c>
      <c r="M10" s="192" t="s">
        <v>2</v>
      </c>
      <c r="N10" s="130">
        <v>1100000</v>
      </c>
      <c r="O10" s="130">
        <v>710227.27272727271</v>
      </c>
      <c r="P10" s="130">
        <v>332954.54545454547</v>
      </c>
      <c r="Q10" s="130">
        <v>148863.63636363635</v>
      </c>
      <c r="R10" s="130">
        <v>32954.545454545456</v>
      </c>
      <c r="S10" s="130">
        <v>1050000</v>
      </c>
      <c r="T10" s="130">
        <v>676551.7241379309</v>
      </c>
      <c r="U10" s="130">
        <v>307241.37931034481</v>
      </c>
      <c r="V10" s="130">
        <v>124137.93103448275</v>
      </c>
      <c r="W10" s="130">
        <v>22758.62068965517</v>
      </c>
      <c r="X10" s="487">
        <v>5720.0000000000009</v>
      </c>
      <c r="Y10" s="487"/>
      <c r="Z10" s="487">
        <v>5720.0000000000009</v>
      </c>
      <c r="AA10" s="487"/>
      <c r="AB10" s="487">
        <v>5390</v>
      </c>
      <c r="AC10" s="487"/>
      <c r="AD10" s="348"/>
      <c r="AE10" s="348"/>
      <c r="AF10" s="348"/>
      <c r="AG10" s="348"/>
      <c r="AH10" s="348"/>
      <c r="AI10" s="2"/>
      <c r="AJ10" s="195" t="s">
        <v>6</v>
      </c>
      <c r="AK10" s="11" t="s">
        <v>6</v>
      </c>
      <c r="AL10" s="195" t="s">
        <v>6</v>
      </c>
      <c r="AM10" s="11" t="s">
        <v>29</v>
      </c>
      <c r="AN10" s="195" t="s">
        <v>6</v>
      </c>
      <c r="AO10" s="11" t="s">
        <v>6</v>
      </c>
      <c r="AP10" s="195"/>
      <c r="AQ10" s="11" t="s">
        <v>6</v>
      </c>
      <c r="AR10" s="195" t="s">
        <v>6</v>
      </c>
    </row>
    <row r="11" spans="1:45" s="196" customFormat="1" outlineLevel="1">
      <c r="A11" s="187" t="s">
        <v>49</v>
      </c>
      <c r="B11" s="188" t="s">
        <v>3</v>
      </c>
      <c r="C11" s="189" t="s">
        <v>410</v>
      </c>
      <c r="D11" s="206"/>
      <c r="E11" s="190" t="s">
        <v>550</v>
      </c>
      <c r="F11" s="191" t="s">
        <v>411</v>
      </c>
      <c r="G11" s="192" t="s">
        <v>2</v>
      </c>
      <c r="H11" s="192" t="s">
        <v>2</v>
      </c>
      <c r="I11" s="192" t="s">
        <v>2</v>
      </c>
      <c r="J11" s="192" t="s">
        <v>2</v>
      </c>
      <c r="K11" s="192" t="s">
        <v>2</v>
      </c>
      <c r="L11" s="192" t="s">
        <v>2</v>
      </c>
      <c r="M11" s="192" t="s">
        <v>2</v>
      </c>
      <c r="N11" s="130">
        <v>1150000</v>
      </c>
      <c r="O11" s="130">
        <v>753040.22450888681</v>
      </c>
      <c r="P11" s="130">
        <v>302291.86155285308</v>
      </c>
      <c r="Q11" s="130">
        <v>133395.69691300282</v>
      </c>
      <c r="R11" s="130">
        <v>32273.152478952292</v>
      </c>
      <c r="S11" s="130">
        <v>1100000</v>
      </c>
      <c r="T11" s="130">
        <v>702638.76251137396</v>
      </c>
      <c r="U11" s="130">
        <v>281255.68698817107</v>
      </c>
      <c r="V11" s="130">
        <v>119108.28025477707</v>
      </c>
      <c r="W11" s="130">
        <v>29026.387625113737</v>
      </c>
      <c r="X11" s="487">
        <v>5280</v>
      </c>
      <c r="Y11" s="487"/>
      <c r="Z11" s="487">
        <v>5280</v>
      </c>
      <c r="AA11" s="487"/>
      <c r="AB11" s="487">
        <v>5060</v>
      </c>
      <c r="AC11" s="487"/>
      <c r="AD11" s="348"/>
      <c r="AE11" s="348"/>
      <c r="AF11" s="348"/>
      <c r="AG11" s="348"/>
      <c r="AH11" s="348"/>
      <c r="AI11" s="2"/>
      <c r="AJ11" s="195" t="s">
        <v>6</v>
      </c>
      <c r="AK11" s="11" t="s">
        <v>29</v>
      </c>
      <c r="AL11" s="195" t="s">
        <v>6</v>
      </c>
      <c r="AM11" s="11" t="s">
        <v>29</v>
      </c>
      <c r="AN11" s="195" t="s">
        <v>29</v>
      </c>
      <c r="AO11" s="11" t="s">
        <v>6</v>
      </c>
      <c r="AP11" s="195" t="s">
        <v>29</v>
      </c>
      <c r="AQ11" s="11" t="s">
        <v>6</v>
      </c>
      <c r="AR11" s="195"/>
    </row>
    <row r="12" spans="1:45" s="196" customFormat="1" outlineLevel="1">
      <c r="A12" s="187" t="s">
        <v>49</v>
      </c>
      <c r="B12" s="188" t="s">
        <v>3</v>
      </c>
      <c r="C12" s="189" t="s">
        <v>551</v>
      </c>
      <c r="D12" s="206"/>
      <c r="E12" s="190" t="s">
        <v>271</v>
      </c>
      <c r="F12" s="191" t="s">
        <v>246</v>
      </c>
      <c r="G12" s="192" t="s">
        <v>2</v>
      </c>
      <c r="H12" s="192"/>
      <c r="I12" s="192"/>
      <c r="J12" s="192"/>
      <c r="K12" s="192"/>
      <c r="L12" s="192"/>
      <c r="M12" s="205"/>
      <c r="N12" s="130">
        <v>1850000</v>
      </c>
      <c r="O12" s="130">
        <v>1175581.3953488374</v>
      </c>
      <c r="P12" s="130">
        <v>566279.06976744195</v>
      </c>
      <c r="Q12" s="130">
        <v>247674.41860465117</v>
      </c>
      <c r="R12" s="130">
        <v>46511.627906976748</v>
      </c>
      <c r="S12" s="130">
        <v>1800000</v>
      </c>
      <c r="T12" s="130">
        <v>1143808.9252042742</v>
      </c>
      <c r="U12" s="130">
        <v>550974.23004399752</v>
      </c>
      <c r="V12" s="130">
        <v>240980.51539912008</v>
      </c>
      <c r="W12" s="130">
        <v>45254.556882463861</v>
      </c>
      <c r="X12" s="487">
        <v>9900</v>
      </c>
      <c r="Y12" s="487"/>
      <c r="Z12" s="487">
        <v>10340</v>
      </c>
      <c r="AA12" s="487"/>
      <c r="AB12" s="487">
        <v>9790</v>
      </c>
      <c r="AC12" s="487"/>
      <c r="AD12" s="348"/>
      <c r="AE12" s="348"/>
      <c r="AF12" s="348"/>
      <c r="AG12" s="348"/>
      <c r="AH12" s="348"/>
      <c r="AI12" s="2"/>
      <c r="AJ12" s="195"/>
      <c r="AK12" s="11" t="s">
        <v>29</v>
      </c>
      <c r="AL12" s="195"/>
      <c r="AM12" s="11" t="s">
        <v>29</v>
      </c>
      <c r="AN12" s="195" t="s">
        <v>29</v>
      </c>
      <c r="AO12" s="11" t="s">
        <v>29</v>
      </c>
      <c r="AP12" s="195" t="s">
        <v>29</v>
      </c>
      <c r="AQ12" s="11"/>
      <c r="AR12" s="195"/>
    </row>
    <row r="13" spans="1:45" s="196" customFormat="1" outlineLevel="1">
      <c r="A13" s="187" t="s">
        <v>49</v>
      </c>
      <c r="B13" s="188" t="s">
        <v>3</v>
      </c>
      <c r="C13" s="189" t="s">
        <v>552</v>
      </c>
      <c r="D13" s="206"/>
      <c r="E13" s="190" t="s">
        <v>305</v>
      </c>
      <c r="F13" s="191" t="s">
        <v>412</v>
      </c>
      <c r="H13" s="192"/>
      <c r="I13" s="192"/>
      <c r="J13" s="192"/>
      <c r="K13" s="192"/>
      <c r="L13" s="192"/>
      <c r="M13" s="192" t="s">
        <v>2</v>
      </c>
      <c r="N13" s="130">
        <v>1400000</v>
      </c>
      <c r="O13" s="130">
        <v>884015.85204755608</v>
      </c>
      <c r="P13" s="130">
        <v>415191.54557463672</v>
      </c>
      <c r="Q13" s="130">
        <v>193262.87978863937</v>
      </c>
      <c r="R13" s="130">
        <v>33289.299867899601</v>
      </c>
      <c r="S13" s="130">
        <v>1300000</v>
      </c>
      <c r="T13" s="130">
        <v>820871.86261558777</v>
      </c>
      <c r="U13" s="130">
        <v>385535.00660501979</v>
      </c>
      <c r="V13" s="130">
        <v>179458.38837516512</v>
      </c>
      <c r="W13" s="130">
        <v>30911.492734478201</v>
      </c>
      <c r="X13" s="487">
        <v>7260.0000000000009</v>
      </c>
      <c r="Y13" s="487"/>
      <c r="Z13" s="487">
        <v>7370.0000000000009</v>
      </c>
      <c r="AA13" s="487"/>
      <c r="AB13" s="487">
        <v>7040.0000000000009</v>
      </c>
      <c r="AC13" s="487"/>
      <c r="AD13" s="348"/>
      <c r="AE13" s="348"/>
      <c r="AF13" s="348"/>
      <c r="AG13" s="348"/>
      <c r="AH13" s="348"/>
      <c r="AI13" s="2"/>
      <c r="AJ13" s="195"/>
      <c r="AK13" s="11" t="s">
        <v>29</v>
      </c>
      <c r="AL13" s="195"/>
      <c r="AM13" s="11" t="s">
        <v>29</v>
      </c>
      <c r="AN13" s="195" t="s">
        <v>29</v>
      </c>
      <c r="AO13" s="11" t="s">
        <v>29</v>
      </c>
      <c r="AP13" s="195" t="s">
        <v>29</v>
      </c>
      <c r="AQ13" s="11"/>
      <c r="AR13" s="195"/>
    </row>
    <row r="14" spans="1:45" s="196" customFormat="1" outlineLevel="1">
      <c r="A14" s="187" t="s">
        <v>49</v>
      </c>
      <c r="B14" s="188" t="s">
        <v>3</v>
      </c>
      <c r="C14" s="189" t="s">
        <v>413</v>
      </c>
      <c r="D14" s="197"/>
      <c r="E14" s="190" t="s">
        <v>248</v>
      </c>
      <c r="F14" s="198">
        <v>0.49305555555555558</v>
      </c>
      <c r="G14" s="192"/>
      <c r="H14" s="192" t="s">
        <v>2</v>
      </c>
      <c r="I14" s="192" t="s">
        <v>2</v>
      </c>
      <c r="J14" s="192" t="s">
        <v>2</v>
      </c>
      <c r="K14" s="192" t="s">
        <v>2</v>
      </c>
      <c r="L14" s="192" t="s">
        <v>2</v>
      </c>
      <c r="M14" s="199"/>
      <c r="N14" s="130">
        <v>1000000</v>
      </c>
      <c r="O14" s="130">
        <v>561320.75471698109</v>
      </c>
      <c r="P14" s="130">
        <v>332210.24258760107</v>
      </c>
      <c r="Q14" s="130">
        <v>148247.97843665769</v>
      </c>
      <c r="R14" s="130">
        <v>43800.539083557953</v>
      </c>
      <c r="S14" s="130">
        <v>1000000</v>
      </c>
      <c r="T14" s="130">
        <v>561320.75471698109</v>
      </c>
      <c r="U14" s="130">
        <v>332210.24258760107</v>
      </c>
      <c r="V14" s="130">
        <v>148247.97843665769</v>
      </c>
      <c r="W14" s="130">
        <v>43800.539083557953</v>
      </c>
      <c r="X14" s="487">
        <v>5720.0000000000009</v>
      </c>
      <c r="Y14" s="487"/>
      <c r="Z14" s="487">
        <v>6160.0000000000009</v>
      </c>
      <c r="AA14" s="487"/>
      <c r="AB14" s="487">
        <v>5830.0000000000009</v>
      </c>
      <c r="AC14" s="487"/>
      <c r="AD14" s="348"/>
      <c r="AE14" s="348"/>
      <c r="AF14" s="348"/>
      <c r="AG14" s="348"/>
      <c r="AH14" s="348"/>
      <c r="AI14" s="201"/>
      <c r="AJ14" s="195"/>
      <c r="AK14" s="11" t="s">
        <v>29</v>
      </c>
      <c r="AL14" s="195"/>
      <c r="AM14" s="11"/>
      <c r="AN14" s="195"/>
      <c r="AO14" s="11"/>
      <c r="AP14" s="195"/>
      <c r="AQ14" s="11"/>
      <c r="AR14" s="195" t="s">
        <v>29</v>
      </c>
    </row>
    <row r="15" spans="1:45" s="196" customFormat="1" outlineLevel="1">
      <c r="A15" s="187" t="s">
        <v>49</v>
      </c>
      <c r="B15" s="188" t="s">
        <v>3</v>
      </c>
      <c r="C15" s="189" t="s">
        <v>414</v>
      </c>
      <c r="D15" s="197"/>
      <c r="E15" s="190" t="s">
        <v>248</v>
      </c>
      <c r="F15" s="198" t="s">
        <v>415</v>
      </c>
      <c r="G15" s="192"/>
      <c r="H15" s="192" t="s">
        <v>2</v>
      </c>
      <c r="I15" s="192" t="s">
        <v>2</v>
      </c>
      <c r="J15" s="192" t="s">
        <v>2</v>
      </c>
      <c r="K15" s="192" t="s">
        <v>2</v>
      </c>
      <c r="L15" s="192" t="s">
        <v>2</v>
      </c>
      <c r="M15" s="199"/>
      <c r="N15" s="130">
        <v>1600000</v>
      </c>
      <c r="O15" s="130">
        <v>898113.20754716988</v>
      </c>
      <c r="P15" s="130">
        <v>531536.38814016175</v>
      </c>
      <c r="Q15" s="130">
        <v>237196.7654986523</v>
      </c>
      <c r="R15" s="130">
        <v>70080.862533692722</v>
      </c>
      <c r="S15" s="130">
        <v>1600000</v>
      </c>
      <c r="T15" s="130">
        <v>898113.20754716988</v>
      </c>
      <c r="U15" s="130">
        <v>531536.38814016175</v>
      </c>
      <c r="V15" s="130">
        <v>237196.7654986523</v>
      </c>
      <c r="W15" s="130">
        <v>70080.862533692736</v>
      </c>
      <c r="X15" s="487">
        <v>9130</v>
      </c>
      <c r="Y15" s="487"/>
      <c r="Z15" s="487">
        <v>9900</v>
      </c>
      <c r="AA15" s="487"/>
      <c r="AB15" s="487">
        <v>9460</v>
      </c>
      <c r="AC15" s="487"/>
      <c r="AD15" s="348"/>
      <c r="AE15" s="348"/>
      <c r="AF15" s="348"/>
      <c r="AG15" s="348"/>
      <c r="AH15" s="348"/>
      <c r="AI15" s="201"/>
      <c r="AJ15" s="195"/>
      <c r="AK15" s="11" t="s">
        <v>29</v>
      </c>
      <c r="AL15" s="195"/>
      <c r="AM15" s="11"/>
      <c r="AN15" s="195"/>
      <c r="AO15" s="11"/>
      <c r="AP15" s="195"/>
      <c r="AQ15" s="11"/>
      <c r="AR15" s="195" t="s">
        <v>29</v>
      </c>
    </row>
    <row r="16" spans="1:45" s="196" customFormat="1" outlineLevel="1">
      <c r="A16" s="187" t="s">
        <v>49</v>
      </c>
      <c r="B16" s="188" t="s">
        <v>3</v>
      </c>
      <c r="C16" s="189" t="s">
        <v>416</v>
      </c>
      <c r="D16" s="190"/>
      <c r="E16" s="190" t="s">
        <v>296</v>
      </c>
      <c r="F16" s="198">
        <v>0.51388888888888895</v>
      </c>
      <c r="G16" s="192" t="s">
        <v>2</v>
      </c>
      <c r="H16" s="192"/>
      <c r="I16" s="192"/>
      <c r="J16" s="192"/>
      <c r="K16" s="192"/>
      <c r="L16" s="192"/>
      <c r="M16" s="192"/>
      <c r="N16" s="130">
        <v>2200000</v>
      </c>
      <c r="O16" s="130">
        <v>1275949.3670886077</v>
      </c>
      <c r="P16" s="130">
        <v>697890.2953586498</v>
      </c>
      <c r="Q16" s="130">
        <v>308016.87763713079</v>
      </c>
      <c r="R16" s="130">
        <v>85232.067510548528</v>
      </c>
      <c r="S16" s="130">
        <v>2100000</v>
      </c>
      <c r="T16" s="130">
        <v>1201046.9174098487</v>
      </c>
      <c r="U16" s="130">
        <v>716556.80496316403</v>
      </c>
      <c r="V16" s="130">
        <v>337107.40597130673</v>
      </c>
      <c r="W16" s="130">
        <v>117254.7499030632</v>
      </c>
      <c r="X16" s="487">
        <v>11660.000000000002</v>
      </c>
      <c r="Y16" s="487"/>
      <c r="Z16" s="487">
        <v>13090.000000000002</v>
      </c>
      <c r="AA16" s="487"/>
      <c r="AB16" s="487">
        <v>12430.000000000002</v>
      </c>
      <c r="AC16" s="487"/>
      <c r="AD16" s="193"/>
      <c r="AE16" s="193"/>
      <c r="AF16" s="193"/>
      <c r="AG16" s="193"/>
      <c r="AH16" s="193"/>
      <c r="AI16" s="194"/>
      <c r="AJ16" s="195" t="s">
        <v>6</v>
      </c>
      <c r="AK16" s="11" t="s">
        <v>6</v>
      </c>
      <c r="AL16" s="195" t="s">
        <v>6</v>
      </c>
      <c r="AM16" s="11" t="s">
        <v>6</v>
      </c>
      <c r="AN16" s="195" t="s">
        <v>6</v>
      </c>
      <c r="AO16" s="11" t="s">
        <v>29</v>
      </c>
      <c r="AP16" s="195" t="s">
        <v>29</v>
      </c>
      <c r="AQ16" s="11"/>
      <c r="AR16" s="195" t="s">
        <v>29</v>
      </c>
    </row>
    <row r="17" spans="1:44" s="196" customFormat="1" outlineLevel="1">
      <c r="A17" s="187" t="s">
        <v>49</v>
      </c>
      <c r="B17" s="188" t="s">
        <v>3</v>
      </c>
      <c r="C17" s="189" t="s">
        <v>417</v>
      </c>
      <c r="D17" s="190"/>
      <c r="E17" s="190" t="s">
        <v>296</v>
      </c>
      <c r="F17" s="198">
        <v>0.53819444444444442</v>
      </c>
      <c r="G17" s="192" t="s">
        <v>2</v>
      </c>
      <c r="H17" s="192"/>
      <c r="I17" s="192"/>
      <c r="J17" s="192"/>
      <c r="K17" s="192"/>
      <c r="L17" s="192"/>
      <c r="M17" s="192"/>
      <c r="N17" s="130">
        <v>3200000</v>
      </c>
      <c r="O17" s="130">
        <v>1724444.4444444443</v>
      </c>
      <c r="P17" s="130">
        <v>1198596.4912280701</v>
      </c>
      <c r="Q17" s="130">
        <v>532397.66081871348</v>
      </c>
      <c r="R17" s="130">
        <v>174035.08771929826</v>
      </c>
      <c r="S17" s="130">
        <v>3000000</v>
      </c>
      <c r="T17" s="130">
        <v>1616666.6666666665</v>
      </c>
      <c r="U17" s="130">
        <v>1123684.2105263157</v>
      </c>
      <c r="V17" s="130">
        <v>499122.80701754382</v>
      </c>
      <c r="W17" s="130">
        <v>163157.89473684211</v>
      </c>
      <c r="X17" s="487">
        <v>19580</v>
      </c>
      <c r="Y17" s="487"/>
      <c r="Z17" s="487">
        <v>20020</v>
      </c>
      <c r="AA17" s="487"/>
      <c r="AB17" s="487">
        <v>19030</v>
      </c>
      <c r="AC17" s="487"/>
      <c r="AD17" s="193"/>
      <c r="AE17" s="193"/>
      <c r="AF17" s="193"/>
      <c r="AG17" s="193"/>
      <c r="AH17" s="193"/>
      <c r="AI17" s="194"/>
      <c r="AJ17" s="195" t="s">
        <v>6</v>
      </c>
      <c r="AK17" s="11" t="s">
        <v>6</v>
      </c>
      <c r="AL17" s="195" t="s">
        <v>6</v>
      </c>
      <c r="AM17" s="11" t="s">
        <v>6</v>
      </c>
      <c r="AN17" s="195" t="s">
        <v>6</v>
      </c>
      <c r="AO17" s="11" t="s">
        <v>29</v>
      </c>
      <c r="AP17" s="195" t="s">
        <v>29</v>
      </c>
      <c r="AQ17" s="11"/>
      <c r="AR17" s="195" t="s">
        <v>29</v>
      </c>
    </row>
    <row r="18" spans="1:44" s="196" customFormat="1" outlineLevel="1">
      <c r="A18" s="187" t="s">
        <v>49</v>
      </c>
      <c r="B18" s="188" t="s">
        <v>3</v>
      </c>
      <c r="C18" s="189" t="s">
        <v>418</v>
      </c>
      <c r="D18" s="190"/>
      <c r="E18" s="190" t="s">
        <v>196</v>
      </c>
      <c r="F18" s="198">
        <v>0.52083333333333337</v>
      </c>
      <c r="H18" s="192"/>
      <c r="I18" s="192"/>
      <c r="J18" s="192"/>
      <c r="K18" s="192"/>
      <c r="L18" s="192"/>
      <c r="M18" s="192" t="s">
        <v>2</v>
      </c>
      <c r="N18" s="130">
        <v>1600000</v>
      </c>
      <c r="O18" s="130">
        <v>925409.83606557373</v>
      </c>
      <c r="P18" s="130">
        <v>550819.67213114747</v>
      </c>
      <c r="Q18" s="130">
        <v>250000</v>
      </c>
      <c r="R18" s="130">
        <v>59016.393442622946</v>
      </c>
      <c r="S18" s="130">
        <v>1500000</v>
      </c>
      <c r="T18" s="130">
        <v>867571.72131147538</v>
      </c>
      <c r="U18" s="130">
        <v>516393.44262295082</v>
      </c>
      <c r="V18" s="130">
        <v>234375</v>
      </c>
      <c r="W18" s="130">
        <v>55327.868852459011</v>
      </c>
      <c r="X18" s="487">
        <v>9020</v>
      </c>
      <c r="Y18" s="487"/>
      <c r="Z18" s="487">
        <v>9240</v>
      </c>
      <c r="AA18" s="487"/>
      <c r="AB18" s="487">
        <v>8800</v>
      </c>
      <c r="AC18" s="487"/>
      <c r="AD18" s="193"/>
      <c r="AE18" s="193"/>
      <c r="AF18" s="193"/>
      <c r="AG18" s="193"/>
      <c r="AH18" s="193"/>
      <c r="AI18" s="194"/>
      <c r="AJ18" s="195" t="s">
        <v>6</v>
      </c>
      <c r="AK18" s="11" t="s">
        <v>6</v>
      </c>
      <c r="AL18" s="195" t="s">
        <v>6</v>
      </c>
      <c r="AM18" s="11" t="s">
        <v>6</v>
      </c>
      <c r="AN18" s="195" t="s">
        <v>6</v>
      </c>
      <c r="AO18" s="11" t="s">
        <v>29</v>
      </c>
      <c r="AP18" s="195" t="s">
        <v>29</v>
      </c>
      <c r="AQ18" s="11"/>
      <c r="AR18" s="195" t="s">
        <v>29</v>
      </c>
    </row>
    <row r="19" spans="1:44" s="196" customFormat="1" outlineLevel="1">
      <c r="A19" s="187" t="s">
        <v>49</v>
      </c>
      <c r="B19" s="188" t="s">
        <v>3</v>
      </c>
      <c r="C19" s="189" t="s">
        <v>419</v>
      </c>
      <c r="D19" s="190"/>
      <c r="E19" s="190" t="s">
        <v>196</v>
      </c>
      <c r="F19" s="198">
        <v>0.53819444444444442</v>
      </c>
      <c r="H19" s="192"/>
      <c r="I19" s="192"/>
      <c r="J19" s="192"/>
      <c r="K19" s="192"/>
      <c r="L19" s="192"/>
      <c r="M19" s="192" t="s">
        <v>2</v>
      </c>
      <c r="N19" s="130">
        <v>2250000</v>
      </c>
      <c r="O19" s="130">
        <v>1202893.1750741841</v>
      </c>
      <c r="P19" s="130">
        <v>815652.81899109785</v>
      </c>
      <c r="Q19" s="130">
        <v>396142.4332344213</v>
      </c>
      <c r="R19" s="130">
        <v>91246.290801186944</v>
      </c>
      <c r="S19" s="130">
        <v>2150000</v>
      </c>
      <c r="T19" s="130">
        <v>1149431.2561819982</v>
      </c>
      <c r="U19" s="130">
        <v>779401.58259149361</v>
      </c>
      <c r="V19" s="130">
        <v>378536.10286844708</v>
      </c>
      <c r="W19" s="130">
        <v>87190.900098911967</v>
      </c>
      <c r="X19" s="487">
        <v>13310.000000000002</v>
      </c>
      <c r="Y19" s="487"/>
      <c r="Z19" s="487">
        <v>13860.000000000002</v>
      </c>
      <c r="AA19" s="487"/>
      <c r="AB19" s="487">
        <v>13200.000000000002</v>
      </c>
      <c r="AC19" s="487"/>
      <c r="AD19" s="193"/>
      <c r="AE19" s="193"/>
      <c r="AF19" s="193"/>
      <c r="AG19" s="193"/>
      <c r="AH19" s="193"/>
      <c r="AI19" s="194"/>
      <c r="AJ19" s="195" t="s">
        <v>6</v>
      </c>
      <c r="AK19" s="11" t="s">
        <v>6</v>
      </c>
      <c r="AL19" s="195" t="s">
        <v>6</v>
      </c>
      <c r="AM19" s="11" t="s">
        <v>6</v>
      </c>
      <c r="AN19" s="195" t="s">
        <v>6</v>
      </c>
      <c r="AO19" s="11" t="s">
        <v>29</v>
      </c>
      <c r="AP19" s="195" t="s">
        <v>29</v>
      </c>
      <c r="AQ19" s="11"/>
      <c r="AR19" s="195" t="s">
        <v>29</v>
      </c>
    </row>
    <row r="20" spans="1:44" s="196" customFormat="1" outlineLevel="1">
      <c r="A20" s="187" t="s">
        <v>49</v>
      </c>
      <c r="B20" s="188" t="s">
        <v>3</v>
      </c>
      <c r="C20" s="189" t="s">
        <v>543</v>
      </c>
      <c r="D20" s="190"/>
      <c r="E20" s="190" t="s">
        <v>308</v>
      </c>
      <c r="F20" s="191" t="s">
        <v>130</v>
      </c>
      <c r="G20" s="192" t="s">
        <v>2</v>
      </c>
      <c r="H20" s="192" t="s">
        <v>2</v>
      </c>
      <c r="I20" s="192" t="s">
        <v>2</v>
      </c>
      <c r="J20" s="192" t="s">
        <v>2</v>
      </c>
      <c r="K20" s="192" t="s">
        <v>2</v>
      </c>
      <c r="L20" s="192" t="s">
        <v>2</v>
      </c>
      <c r="M20" s="192" t="s">
        <v>2</v>
      </c>
      <c r="N20" s="130">
        <v>2450000</v>
      </c>
      <c r="O20" s="130">
        <v>1336672.8366496994</v>
      </c>
      <c r="P20" s="130">
        <v>960273.02174919005</v>
      </c>
      <c r="Q20" s="130">
        <v>446691.3465987969</v>
      </c>
      <c r="R20" s="130">
        <v>145118.00092549747</v>
      </c>
      <c r="S20" s="130">
        <v>2350000</v>
      </c>
      <c r="T20" s="130">
        <v>1282114.7616844052</v>
      </c>
      <c r="U20" s="130">
        <v>921078.20453493751</v>
      </c>
      <c r="V20" s="130">
        <v>428459.04673762154</v>
      </c>
      <c r="W20" s="130">
        <v>139194.81721425266</v>
      </c>
      <c r="X20" s="487">
        <v>16830</v>
      </c>
      <c r="Y20" s="487"/>
      <c r="Z20" s="487">
        <v>17600</v>
      </c>
      <c r="AA20" s="487"/>
      <c r="AB20" s="487">
        <v>16720</v>
      </c>
      <c r="AC20" s="487"/>
      <c r="AD20" s="193"/>
      <c r="AE20" s="193"/>
      <c r="AF20" s="193"/>
      <c r="AG20" s="193"/>
      <c r="AH20" s="193"/>
      <c r="AI20" s="194"/>
      <c r="AJ20" s="195" t="s">
        <v>6</v>
      </c>
      <c r="AK20" s="11" t="s">
        <v>29</v>
      </c>
      <c r="AL20" s="195" t="s">
        <v>6</v>
      </c>
      <c r="AM20" s="11" t="s">
        <v>29</v>
      </c>
      <c r="AN20" s="195" t="s">
        <v>29</v>
      </c>
      <c r="AO20" s="11"/>
      <c r="AP20" s="195" t="s">
        <v>6</v>
      </c>
      <c r="AQ20" s="11" t="s">
        <v>6</v>
      </c>
      <c r="AR20" s="195"/>
    </row>
    <row r="21" spans="1:44" s="196" customFormat="1" outlineLevel="1">
      <c r="A21" s="187" t="s">
        <v>49</v>
      </c>
      <c r="B21" s="188" t="s">
        <v>3</v>
      </c>
      <c r="C21" s="189" t="s">
        <v>294</v>
      </c>
      <c r="D21" s="190"/>
      <c r="E21" s="190" t="s">
        <v>295</v>
      </c>
      <c r="F21" s="191" t="s">
        <v>432</v>
      </c>
      <c r="G21" s="199"/>
      <c r="H21" s="204"/>
      <c r="I21" s="204"/>
      <c r="J21" s="205"/>
      <c r="K21" s="204"/>
      <c r="L21" s="205"/>
      <c r="M21" s="192" t="s">
        <v>2</v>
      </c>
      <c r="N21" s="130">
        <v>2000000</v>
      </c>
      <c r="O21" s="130">
        <v>1045989.3048128342</v>
      </c>
      <c r="P21" s="130">
        <v>968983.95721925132</v>
      </c>
      <c r="Q21" s="130">
        <v>486631.01604278077</v>
      </c>
      <c r="R21" s="130">
        <v>191443.85026737966</v>
      </c>
      <c r="S21" s="130">
        <v>1800000</v>
      </c>
      <c r="T21" s="130">
        <v>941390.37433155067</v>
      </c>
      <c r="U21" s="130">
        <v>872085.56149732624</v>
      </c>
      <c r="V21" s="130">
        <v>437967.91443850269</v>
      </c>
      <c r="W21" s="130">
        <v>172299.4652406417</v>
      </c>
      <c r="X21" s="487">
        <v>16500</v>
      </c>
      <c r="Y21" s="487"/>
      <c r="Z21" s="487">
        <v>16500</v>
      </c>
      <c r="AA21" s="487"/>
      <c r="AB21" s="487">
        <v>15730.000000000002</v>
      </c>
      <c r="AC21" s="487"/>
      <c r="AD21" s="193"/>
      <c r="AE21" s="193"/>
      <c r="AF21" s="193"/>
      <c r="AG21" s="193"/>
      <c r="AH21" s="193"/>
      <c r="AI21" s="194"/>
      <c r="AJ21" s="195"/>
      <c r="AK21" s="11"/>
      <c r="AL21" s="195"/>
      <c r="AM21" s="11"/>
      <c r="AN21" s="195"/>
      <c r="AO21" s="11" t="s">
        <v>29</v>
      </c>
      <c r="AP21" s="195" t="s">
        <v>29</v>
      </c>
      <c r="AQ21" s="11"/>
      <c r="AR21" s="195" t="s">
        <v>29</v>
      </c>
    </row>
    <row r="22" spans="1:44" s="196" customFormat="1" outlineLevel="1">
      <c r="A22" s="187" t="s">
        <v>49</v>
      </c>
      <c r="B22" s="188" t="s">
        <v>3</v>
      </c>
      <c r="C22" s="189" t="s">
        <v>546</v>
      </c>
      <c r="D22" s="190" t="s">
        <v>559</v>
      </c>
      <c r="E22" s="190" t="s">
        <v>195</v>
      </c>
      <c r="F22" s="198">
        <v>0.57986111111111105</v>
      </c>
      <c r="G22" s="192" t="s">
        <v>2</v>
      </c>
      <c r="H22" s="204"/>
      <c r="I22" s="204"/>
      <c r="J22" s="205"/>
      <c r="K22" s="204"/>
      <c r="L22" s="205"/>
      <c r="M22" s="199"/>
      <c r="N22" s="130">
        <v>3000000</v>
      </c>
      <c r="O22" s="130">
        <v>1522532.1888412016</v>
      </c>
      <c r="P22" s="130">
        <v>1314377.6824034334</v>
      </c>
      <c r="Q22" s="130">
        <v>680257.51072961371</v>
      </c>
      <c r="R22" s="130">
        <v>240343.347639485</v>
      </c>
      <c r="S22" s="130">
        <v>2950000</v>
      </c>
      <c r="T22" s="130">
        <v>1497156.652360515</v>
      </c>
      <c r="U22" s="130">
        <v>1292471.3876967095</v>
      </c>
      <c r="V22" s="130">
        <v>668919.88555078686</v>
      </c>
      <c r="W22" s="130">
        <v>236337.62517882689</v>
      </c>
      <c r="X22" s="487">
        <v>22330</v>
      </c>
      <c r="Y22" s="487"/>
      <c r="Z22" s="487">
        <v>23430.000000000004</v>
      </c>
      <c r="AA22" s="487"/>
      <c r="AB22" s="487">
        <v>22220</v>
      </c>
      <c r="AC22" s="487"/>
      <c r="AD22" s="348"/>
      <c r="AE22" s="348"/>
      <c r="AF22" s="348"/>
      <c r="AG22" s="348"/>
      <c r="AH22" s="348"/>
      <c r="AI22" s="201"/>
      <c r="AJ22" s="195"/>
      <c r="AK22" s="11" t="s">
        <v>29</v>
      </c>
      <c r="AL22" s="195" t="s">
        <v>6</v>
      </c>
      <c r="AM22" s="11" t="s">
        <v>6</v>
      </c>
      <c r="AN22" s="195" t="s">
        <v>29</v>
      </c>
      <c r="AO22" s="11" t="s">
        <v>6</v>
      </c>
      <c r="AP22" s="195" t="s">
        <v>6</v>
      </c>
      <c r="AQ22" s="11" t="s">
        <v>6</v>
      </c>
      <c r="AR22" s="195"/>
    </row>
    <row r="23" spans="1:44" s="196" customFormat="1" outlineLevel="1">
      <c r="A23" s="187" t="s">
        <v>49</v>
      </c>
      <c r="B23" s="188" t="s">
        <v>3</v>
      </c>
      <c r="C23" s="189" t="s">
        <v>193</v>
      </c>
      <c r="D23" s="190" t="s">
        <v>559</v>
      </c>
      <c r="E23" s="190" t="s">
        <v>195</v>
      </c>
      <c r="F23" s="191">
        <v>0.60416666666666663</v>
      </c>
      <c r="G23" s="192" t="s">
        <v>2</v>
      </c>
      <c r="H23" s="192"/>
      <c r="I23" s="192"/>
      <c r="J23" s="192"/>
      <c r="K23" s="192"/>
      <c r="L23" s="192"/>
      <c r="M23" s="192"/>
      <c r="N23" s="130">
        <v>2600000</v>
      </c>
      <c r="O23" s="130">
        <v>1391580.7560137457</v>
      </c>
      <c r="P23" s="130">
        <v>1096735.3951890033</v>
      </c>
      <c r="Q23" s="130">
        <v>566237.11340206186</v>
      </c>
      <c r="R23" s="130">
        <v>182044.6735395189</v>
      </c>
      <c r="S23" s="130">
        <v>2600000</v>
      </c>
      <c r="T23" s="130">
        <v>1391580.7560137457</v>
      </c>
      <c r="U23" s="130">
        <v>1096735.3951890033</v>
      </c>
      <c r="V23" s="130">
        <v>566237.11340206186</v>
      </c>
      <c r="W23" s="130">
        <v>182044.6735395189</v>
      </c>
      <c r="X23" s="487">
        <v>18150</v>
      </c>
      <c r="Y23" s="487"/>
      <c r="Z23" s="487">
        <v>19470</v>
      </c>
      <c r="AA23" s="487"/>
      <c r="AB23" s="487">
        <v>18480</v>
      </c>
      <c r="AC23" s="487"/>
      <c r="AD23" s="193"/>
      <c r="AE23" s="193"/>
      <c r="AF23" s="193"/>
      <c r="AG23" s="193"/>
      <c r="AH23" s="193"/>
      <c r="AI23" s="194"/>
      <c r="AJ23" s="195"/>
      <c r="AK23" s="11" t="s">
        <v>29</v>
      </c>
      <c r="AL23" s="195"/>
      <c r="AM23" s="11"/>
      <c r="AN23" s="195" t="s">
        <v>29</v>
      </c>
      <c r="AO23" s="11"/>
      <c r="AP23" s="195"/>
      <c r="AQ23" s="11"/>
      <c r="AR23" s="195"/>
    </row>
    <row r="24" spans="1:44" s="196" customFormat="1" outlineLevel="1">
      <c r="A24" s="187" t="s">
        <v>49</v>
      </c>
      <c r="B24" s="188" t="s">
        <v>3</v>
      </c>
      <c r="C24" s="189" t="s">
        <v>194</v>
      </c>
      <c r="D24" s="190" t="s">
        <v>559</v>
      </c>
      <c r="E24" s="190" t="s">
        <v>195</v>
      </c>
      <c r="F24" s="191">
        <v>0.62152777777777779</v>
      </c>
      <c r="G24" s="192" t="s">
        <v>2</v>
      </c>
      <c r="H24" s="192"/>
      <c r="I24" s="192"/>
      <c r="J24" s="192"/>
      <c r="K24" s="192"/>
      <c r="L24" s="192"/>
      <c r="M24" s="192"/>
      <c r="N24" s="130">
        <v>2600000</v>
      </c>
      <c r="O24" s="130">
        <v>1497734.6278317152</v>
      </c>
      <c r="P24" s="130">
        <v>1125404.5307443365</v>
      </c>
      <c r="Q24" s="130">
        <v>555339.80582524266</v>
      </c>
      <c r="R24" s="130">
        <v>180906.14886731392</v>
      </c>
      <c r="S24" s="130">
        <v>2600000</v>
      </c>
      <c r="T24" s="130">
        <v>1493110.3146156908</v>
      </c>
      <c r="U24" s="130">
        <v>1174193.5483870967</v>
      </c>
      <c r="V24" s="130">
        <v>586061.33014735172</v>
      </c>
      <c r="W24" s="130">
        <v>194663.48068498608</v>
      </c>
      <c r="X24" s="487">
        <v>18480</v>
      </c>
      <c r="Y24" s="487"/>
      <c r="Z24" s="487">
        <v>20570</v>
      </c>
      <c r="AA24" s="487"/>
      <c r="AB24" s="487">
        <v>19580</v>
      </c>
      <c r="AC24" s="487"/>
      <c r="AD24" s="193"/>
      <c r="AE24" s="193"/>
      <c r="AF24" s="193"/>
      <c r="AG24" s="193"/>
      <c r="AH24" s="193"/>
      <c r="AI24" s="194"/>
      <c r="AJ24" s="195"/>
      <c r="AK24" s="11" t="s">
        <v>29</v>
      </c>
      <c r="AL24" s="195"/>
      <c r="AM24" s="11"/>
      <c r="AN24" s="195" t="s">
        <v>29</v>
      </c>
      <c r="AO24" s="11"/>
      <c r="AP24" s="195"/>
      <c r="AQ24" s="11"/>
      <c r="AR24" s="195"/>
    </row>
    <row r="25" spans="1:44" s="196" customFormat="1" outlineLevel="1">
      <c r="A25" s="187" t="s">
        <v>49</v>
      </c>
      <c r="B25" s="188" t="s">
        <v>3</v>
      </c>
      <c r="C25" s="189" t="s">
        <v>421</v>
      </c>
      <c r="D25" s="190" t="s">
        <v>559</v>
      </c>
      <c r="E25" s="190" t="s">
        <v>195</v>
      </c>
      <c r="F25" s="191" t="s">
        <v>422</v>
      </c>
      <c r="G25" s="192" t="s">
        <v>2</v>
      </c>
      <c r="H25" s="192"/>
      <c r="I25" s="192"/>
      <c r="J25" s="192"/>
      <c r="K25" s="192"/>
      <c r="L25" s="192"/>
      <c r="M25" s="192"/>
      <c r="N25" s="130">
        <v>2250000</v>
      </c>
      <c r="O25" s="130">
        <v>1296116.504854369</v>
      </c>
      <c r="P25" s="130">
        <v>973907.7669902913</v>
      </c>
      <c r="Q25" s="130">
        <v>480582.52427184465</v>
      </c>
      <c r="R25" s="130">
        <v>156553.39805825244</v>
      </c>
      <c r="S25" s="130">
        <v>2100000</v>
      </c>
      <c r="T25" s="130">
        <v>1205973.7156511352</v>
      </c>
      <c r="U25" s="130">
        <v>948387.09677419357</v>
      </c>
      <c r="V25" s="130">
        <v>473357.22819593787</v>
      </c>
      <c r="W25" s="130">
        <v>157228.19593787336</v>
      </c>
      <c r="X25" s="487">
        <v>15950.000000000002</v>
      </c>
      <c r="Y25" s="487"/>
      <c r="Z25" s="487">
        <v>16830</v>
      </c>
      <c r="AA25" s="487"/>
      <c r="AB25" s="487">
        <v>15950.000000000002</v>
      </c>
      <c r="AC25" s="487"/>
      <c r="AD25" s="193"/>
      <c r="AE25" s="193"/>
      <c r="AF25" s="193"/>
      <c r="AG25" s="193"/>
      <c r="AH25" s="193"/>
      <c r="AI25" s="194"/>
      <c r="AJ25" s="195"/>
      <c r="AK25" s="11" t="s">
        <v>29</v>
      </c>
      <c r="AL25" s="195"/>
      <c r="AM25" s="11"/>
      <c r="AN25" s="195" t="s">
        <v>29</v>
      </c>
      <c r="AO25" s="11"/>
      <c r="AP25" s="195"/>
      <c r="AQ25" s="11"/>
      <c r="AR25" s="195"/>
    </row>
    <row r="26" spans="1:44" s="196" customFormat="1" outlineLevel="1">
      <c r="A26" s="187" t="s">
        <v>49</v>
      </c>
      <c r="B26" s="188" t="s">
        <v>3</v>
      </c>
      <c r="C26" s="189" t="s">
        <v>423</v>
      </c>
      <c r="D26" s="190"/>
      <c r="E26" s="190" t="s">
        <v>195</v>
      </c>
      <c r="F26" s="191">
        <v>0.57986111111111105</v>
      </c>
      <c r="G26" s="192" t="s">
        <v>2</v>
      </c>
      <c r="H26" s="192"/>
      <c r="I26" s="192"/>
      <c r="J26" s="192"/>
      <c r="K26" s="192"/>
      <c r="L26" s="192"/>
      <c r="M26" s="192"/>
      <c r="N26" s="130">
        <v>4950000</v>
      </c>
      <c r="O26" s="130">
        <v>2633750.7635919363</v>
      </c>
      <c r="P26" s="130">
        <v>2536988.3934025657</v>
      </c>
      <c r="Q26" s="130">
        <v>1286133.1704337201</v>
      </c>
      <c r="R26" s="130">
        <v>411240.07330482593</v>
      </c>
      <c r="S26" s="130"/>
      <c r="T26" s="130"/>
      <c r="U26" s="130"/>
      <c r="V26" s="130"/>
      <c r="W26" s="130"/>
      <c r="X26" s="487">
        <v>58300.000000000007</v>
      </c>
      <c r="Y26" s="487"/>
      <c r="Z26" s="487"/>
      <c r="AA26" s="487"/>
      <c r="AB26" s="487"/>
      <c r="AC26" s="487"/>
      <c r="AD26" s="193"/>
      <c r="AE26" s="193"/>
      <c r="AF26" s="193"/>
      <c r="AG26" s="193"/>
      <c r="AH26" s="193"/>
      <c r="AI26" s="194"/>
      <c r="AJ26" s="195"/>
      <c r="AK26" s="11" t="s">
        <v>29</v>
      </c>
      <c r="AL26" s="195"/>
      <c r="AM26" s="11"/>
      <c r="AN26" s="195" t="s">
        <v>29</v>
      </c>
      <c r="AO26" s="11"/>
      <c r="AP26" s="195"/>
      <c r="AQ26" s="11"/>
      <c r="AR26" s="195"/>
    </row>
    <row r="27" spans="1:44" s="196" customFormat="1" outlineLevel="1">
      <c r="A27" s="187" t="s">
        <v>49</v>
      </c>
      <c r="B27" s="188" t="s">
        <v>3</v>
      </c>
      <c r="C27" s="189" t="s">
        <v>424</v>
      </c>
      <c r="D27" s="190"/>
      <c r="E27" s="190" t="s">
        <v>195</v>
      </c>
      <c r="F27" s="191">
        <v>0.62152777777777779</v>
      </c>
      <c r="G27" s="192" t="s">
        <v>2</v>
      </c>
      <c r="H27" s="192"/>
      <c r="I27" s="192"/>
      <c r="J27" s="192"/>
      <c r="K27" s="192"/>
      <c r="L27" s="192"/>
      <c r="M27" s="192"/>
      <c r="N27" s="130">
        <v>4750000</v>
      </c>
      <c r="O27" s="130">
        <v>2551067.6873489125</v>
      </c>
      <c r="P27" s="130">
        <v>2517500</v>
      </c>
      <c r="Q27" s="130">
        <v>1330000.0000000002</v>
      </c>
      <c r="R27" s="130">
        <v>475000</v>
      </c>
      <c r="S27" s="130"/>
      <c r="T27" s="130"/>
      <c r="U27" s="130"/>
      <c r="V27" s="130"/>
      <c r="W27" s="130"/>
      <c r="X27" s="487">
        <v>50600.000000000007</v>
      </c>
      <c r="Y27" s="487"/>
      <c r="Z27" s="487"/>
      <c r="AA27" s="487"/>
      <c r="AB27" s="487"/>
      <c r="AC27" s="487"/>
      <c r="AD27" s="193"/>
      <c r="AE27" s="193"/>
      <c r="AF27" s="193"/>
      <c r="AG27" s="193"/>
      <c r="AH27" s="193"/>
      <c r="AI27" s="194"/>
      <c r="AJ27" s="195"/>
      <c r="AK27" s="11" t="s">
        <v>29</v>
      </c>
      <c r="AL27" s="195"/>
      <c r="AM27" s="11"/>
      <c r="AN27" s="195" t="s">
        <v>29</v>
      </c>
      <c r="AO27" s="11"/>
      <c r="AP27" s="195"/>
      <c r="AQ27" s="11"/>
      <c r="AR27" s="195"/>
    </row>
    <row r="28" spans="1:44" s="196" customFormat="1" outlineLevel="1">
      <c r="A28" s="187" t="s">
        <v>49</v>
      </c>
      <c r="B28" s="188" t="s">
        <v>3</v>
      </c>
      <c r="C28" s="189" t="s">
        <v>425</v>
      </c>
      <c r="D28" s="190"/>
      <c r="E28" s="190" t="s">
        <v>195</v>
      </c>
      <c r="F28" s="191" t="s">
        <v>426</v>
      </c>
      <c r="G28" s="192" t="s">
        <v>2</v>
      </c>
      <c r="H28" s="192"/>
      <c r="I28" s="192"/>
      <c r="J28" s="192"/>
      <c r="K28" s="192"/>
      <c r="L28" s="192"/>
      <c r="M28" s="192"/>
      <c r="N28" s="130">
        <v>4400000</v>
      </c>
      <c r="O28" s="130">
        <v>2435736.8572249352</v>
      </c>
      <c r="P28" s="130">
        <v>2220856.0758402757</v>
      </c>
      <c r="Q28" s="130">
        <v>1167940.2470554437</v>
      </c>
      <c r="R28" s="130">
        <v>417121.51680551568</v>
      </c>
      <c r="S28" s="130"/>
      <c r="T28" s="130"/>
      <c r="U28" s="130"/>
      <c r="V28" s="130"/>
      <c r="W28" s="130"/>
      <c r="X28" s="487">
        <v>45100.000000000007</v>
      </c>
      <c r="Y28" s="487"/>
      <c r="Z28" s="487"/>
      <c r="AA28" s="487"/>
      <c r="AB28" s="487"/>
      <c r="AC28" s="487"/>
      <c r="AD28" s="193"/>
      <c r="AE28" s="193"/>
      <c r="AF28" s="193"/>
      <c r="AG28" s="193"/>
      <c r="AH28" s="193"/>
      <c r="AI28" s="194"/>
      <c r="AJ28" s="195"/>
      <c r="AK28" s="11" t="s">
        <v>29</v>
      </c>
      <c r="AL28" s="195"/>
      <c r="AM28" s="11"/>
      <c r="AN28" s="195" t="s">
        <v>29</v>
      </c>
      <c r="AO28" s="11"/>
      <c r="AP28" s="195"/>
      <c r="AQ28" s="11"/>
      <c r="AR28" s="195"/>
    </row>
    <row r="29" spans="1:44" s="196" customFormat="1" outlineLevel="1">
      <c r="A29" s="187" t="s">
        <v>49</v>
      </c>
      <c r="B29" s="188" t="s">
        <v>3</v>
      </c>
      <c r="C29" s="189" t="s">
        <v>427</v>
      </c>
      <c r="D29" s="190"/>
      <c r="E29" s="190" t="s">
        <v>195</v>
      </c>
      <c r="F29" s="191" t="s">
        <v>435</v>
      </c>
      <c r="G29" s="192" t="s">
        <v>2</v>
      </c>
      <c r="H29" s="192"/>
      <c r="I29" s="192"/>
      <c r="J29" s="192"/>
      <c r="K29" s="192"/>
      <c r="L29" s="192"/>
      <c r="M29" s="192"/>
      <c r="N29" s="130">
        <v>4200000</v>
      </c>
      <c r="O29" s="130">
        <v>2297647.0588235296</v>
      </c>
      <c r="P29" s="130">
        <v>2184411.7647058824</v>
      </c>
      <c r="Q29" s="130">
        <v>1196176.4705882352</v>
      </c>
      <c r="R29" s="130">
        <v>440588.23529411771</v>
      </c>
      <c r="S29" s="130"/>
      <c r="T29" s="130"/>
      <c r="U29" s="130"/>
      <c r="V29" s="130"/>
      <c r="W29" s="130"/>
      <c r="X29" s="487">
        <v>40700</v>
      </c>
      <c r="Y29" s="487"/>
      <c r="Z29" s="487"/>
      <c r="AA29" s="487"/>
      <c r="AB29" s="487"/>
      <c r="AC29" s="487"/>
      <c r="AD29" s="193"/>
      <c r="AE29" s="193"/>
      <c r="AF29" s="193"/>
      <c r="AG29" s="193"/>
      <c r="AH29" s="193"/>
      <c r="AI29" s="194"/>
      <c r="AJ29" s="195"/>
      <c r="AK29" s="11" t="s">
        <v>29</v>
      </c>
      <c r="AL29" s="195"/>
      <c r="AM29" s="11"/>
      <c r="AN29" s="195" t="s">
        <v>29</v>
      </c>
      <c r="AO29" s="11"/>
      <c r="AP29" s="195"/>
      <c r="AQ29" s="11"/>
      <c r="AR29" s="195"/>
    </row>
    <row r="30" spans="1:44" s="196" customFormat="1" outlineLevel="1">
      <c r="A30" s="187" t="s">
        <v>49</v>
      </c>
      <c r="B30" s="188" t="s">
        <v>3</v>
      </c>
      <c r="C30" s="189" t="s">
        <v>436</v>
      </c>
      <c r="D30" s="190"/>
      <c r="E30" s="190" t="s">
        <v>195</v>
      </c>
      <c r="F30" s="191">
        <v>0.74652777777777779</v>
      </c>
      <c r="G30" s="192" t="s">
        <v>2</v>
      </c>
      <c r="H30" s="192"/>
      <c r="I30" s="192"/>
      <c r="J30" s="192"/>
      <c r="K30" s="192"/>
      <c r="L30" s="192"/>
      <c r="M30" s="192"/>
      <c r="N30" s="130">
        <v>4400000</v>
      </c>
      <c r="O30" s="130">
        <v>2407058.823529412</v>
      </c>
      <c r="P30" s="130">
        <v>2288431.3725490198</v>
      </c>
      <c r="Q30" s="130">
        <v>1253137.2549019607</v>
      </c>
      <c r="R30" s="130">
        <v>461568.62745098036</v>
      </c>
      <c r="S30" s="130"/>
      <c r="T30" s="130"/>
      <c r="U30" s="130"/>
      <c r="V30" s="130"/>
      <c r="W30" s="130"/>
      <c r="X30" s="487">
        <v>46200.000000000007</v>
      </c>
      <c r="Y30" s="487"/>
      <c r="Z30" s="487"/>
      <c r="AA30" s="487"/>
      <c r="AB30" s="487"/>
      <c r="AC30" s="487"/>
      <c r="AD30" s="193"/>
      <c r="AE30" s="193"/>
      <c r="AF30" s="193"/>
      <c r="AG30" s="193"/>
      <c r="AH30" s="193"/>
      <c r="AI30" s="194"/>
      <c r="AJ30" s="195"/>
      <c r="AK30" s="11" t="s">
        <v>29</v>
      </c>
      <c r="AL30" s="195"/>
      <c r="AM30" s="11"/>
      <c r="AN30" s="195" t="s">
        <v>29</v>
      </c>
      <c r="AO30" s="11"/>
      <c r="AP30" s="195"/>
      <c r="AQ30" s="11"/>
      <c r="AR30" s="195"/>
    </row>
    <row r="31" spans="1:44" s="196" customFormat="1" outlineLevel="1">
      <c r="A31" s="187" t="s">
        <v>49</v>
      </c>
      <c r="B31" s="188" t="s">
        <v>3</v>
      </c>
      <c r="C31" s="189" t="s">
        <v>420</v>
      </c>
      <c r="D31" s="190"/>
      <c r="E31" s="190" t="s">
        <v>297</v>
      </c>
      <c r="F31" s="191">
        <v>0.57986111111111105</v>
      </c>
      <c r="G31" s="192"/>
      <c r="H31" s="204"/>
      <c r="I31" s="204"/>
      <c r="J31" s="205"/>
      <c r="K31" s="204"/>
      <c r="L31" s="205"/>
      <c r="M31" s="192" t="s">
        <v>2</v>
      </c>
      <c r="N31" s="130">
        <v>3050000</v>
      </c>
      <c r="O31" s="130">
        <v>1580454.5454545454</v>
      </c>
      <c r="P31" s="130">
        <v>1480841.7508417508</v>
      </c>
      <c r="Q31" s="130">
        <v>760959.59595959599</v>
      </c>
      <c r="R31" s="130">
        <v>263922.55892255891</v>
      </c>
      <c r="S31" s="130">
        <v>2900000</v>
      </c>
      <c r="T31" s="130">
        <v>1472176.4705882354</v>
      </c>
      <c r="U31" s="130">
        <v>1479000</v>
      </c>
      <c r="V31" s="130">
        <v>775323.52941176458</v>
      </c>
      <c r="W31" s="130">
        <v>319000</v>
      </c>
      <c r="X31" s="487">
        <v>23760.000000000004</v>
      </c>
      <c r="Y31" s="487"/>
      <c r="Z31" s="487">
        <v>25740.000000000004</v>
      </c>
      <c r="AA31" s="487"/>
      <c r="AB31" s="487">
        <v>24420.000000000004</v>
      </c>
      <c r="AC31" s="487"/>
      <c r="AD31" s="193"/>
      <c r="AE31" s="193"/>
      <c r="AF31" s="193"/>
      <c r="AG31" s="193"/>
      <c r="AH31" s="193"/>
      <c r="AI31" s="194"/>
      <c r="AJ31" s="195" t="s">
        <v>6</v>
      </c>
      <c r="AK31" s="11" t="s">
        <v>29</v>
      </c>
      <c r="AL31" s="195" t="s">
        <v>6</v>
      </c>
      <c r="AM31" s="11" t="s">
        <v>6</v>
      </c>
      <c r="AN31" s="195" t="s">
        <v>6</v>
      </c>
      <c r="AP31" s="195"/>
      <c r="AQ31" s="11"/>
      <c r="AR31" s="195"/>
    </row>
    <row r="32" spans="1:44" s="196" customFormat="1" outlineLevel="1">
      <c r="A32" s="187" t="s">
        <v>49</v>
      </c>
      <c r="B32" s="188" t="s">
        <v>3</v>
      </c>
      <c r="C32" s="189" t="s">
        <v>433</v>
      </c>
      <c r="D32" s="197"/>
      <c r="E32" s="190" t="s">
        <v>297</v>
      </c>
      <c r="F32" s="191" t="s">
        <v>326</v>
      </c>
      <c r="G32" s="199"/>
      <c r="H32" s="192"/>
      <c r="I32" s="192"/>
      <c r="J32" s="192"/>
      <c r="K32" s="192"/>
      <c r="M32" s="192" t="s">
        <v>2</v>
      </c>
      <c r="N32" s="130">
        <v>1400000</v>
      </c>
      <c r="O32" s="130">
        <v>760090.36144578306</v>
      </c>
      <c r="P32" s="130">
        <v>623042.1686746988</v>
      </c>
      <c r="Q32" s="130">
        <v>320481.92771084339</v>
      </c>
      <c r="R32" s="130">
        <v>100150.60240963855</v>
      </c>
      <c r="S32" s="130">
        <v>1300000</v>
      </c>
      <c r="T32" s="130">
        <v>705798.19277108437</v>
      </c>
      <c r="U32" s="130">
        <v>578539.15662650601</v>
      </c>
      <c r="V32" s="130">
        <v>297590.36144578311</v>
      </c>
      <c r="W32" s="130">
        <v>92996.987951807227</v>
      </c>
      <c r="X32" s="487">
        <v>10450</v>
      </c>
      <c r="Y32" s="487"/>
      <c r="Z32" s="487">
        <v>10450</v>
      </c>
      <c r="AA32" s="487"/>
      <c r="AB32" s="487">
        <v>9900</v>
      </c>
      <c r="AC32" s="487"/>
      <c r="AD32" s="348"/>
      <c r="AE32" s="348"/>
      <c r="AF32" s="348"/>
      <c r="AG32" s="348"/>
      <c r="AH32" s="348"/>
      <c r="AI32" s="201"/>
      <c r="AJ32" s="195" t="s">
        <v>6</v>
      </c>
      <c r="AK32" s="11" t="s">
        <v>29</v>
      </c>
      <c r="AL32" s="195" t="s">
        <v>6</v>
      </c>
      <c r="AM32" s="11" t="s">
        <v>6</v>
      </c>
      <c r="AN32" s="195"/>
      <c r="AO32" s="11"/>
      <c r="AP32" s="195"/>
      <c r="AQ32" s="11"/>
      <c r="AR32" s="195"/>
    </row>
    <row r="33" spans="1:44" s="196" customFormat="1" outlineLevel="1">
      <c r="A33" s="187" t="s">
        <v>49</v>
      </c>
      <c r="B33" s="188" t="s">
        <v>3</v>
      </c>
      <c r="C33" s="189" t="s">
        <v>434</v>
      </c>
      <c r="D33" s="197"/>
      <c r="E33" s="190" t="s">
        <v>272</v>
      </c>
      <c r="F33" s="191">
        <v>0.70833333333333337</v>
      </c>
      <c r="G33" s="202"/>
      <c r="H33" s="192"/>
      <c r="I33" s="192"/>
      <c r="J33" s="192"/>
      <c r="K33" s="192"/>
      <c r="L33" s="192"/>
      <c r="M33" s="192" t="s">
        <v>2</v>
      </c>
      <c r="N33" s="130">
        <v>1200000</v>
      </c>
      <c r="O33" s="130">
        <v>693895.67147613759</v>
      </c>
      <c r="P33" s="130">
        <v>360932.29744728073</v>
      </c>
      <c r="Q33" s="130">
        <v>179800.22197558271</v>
      </c>
      <c r="R33" s="130">
        <v>41287.458379578246</v>
      </c>
      <c r="S33" s="130">
        <v>1100000</v>
      </c>
      <c r="T33" s="130">
        <v>636071.03218645952</v>
      </c>
      <c r="U33" s="130">
        <v>330854.60599334072</v>
      </c>
      <c r="V33" s="130">
        <v>164816.87014428413</v>
      </c>
      <c r="W33" s="130">
        <v>37846.836847946724</v>
      </c>
      <c r="X33" s="487">
        <v>6270.0000000000009</v>
      </c>
      <c r="Y33" s="487"/>
      <c r="Z33" s="487">
        <v>6270.0000000000009</v>
      </c>
      <c r="AA33" s="487"/>
      <c r="AB33" s="487">
        <v>5940.0000000000009</v>
      </c>
      <c r="AC33" s="487"/>
      <c r="AD33" s="203"/>
      <c r="AE33" s="203"/>
      <c r="AF33" s="203"/>
      <c r="AG33" s="203"/>
      <c r="AH33" s="203"/>
      <c r="AJ33" s="195"/>
      <c r="AK33" s="11" t="s">
        <v>29</v>
      </c>
      <c r="AL33" s="195"/>
      <c r="AM33" s="11"/>
      <c r="AN33" s="195" t="s">
        <v>29</v>
      </c>
      <c r="AO33" s="11"/>
      <c r="AP33" s="195"/>
      <c r="AQ33" s="11"/>
      <c r="AR33" s="195"/>
    </row>
    <row r="34" spans="1:44" s="196" customFormat="1" ht="17.25" customHeight="1" outlineLevel="1">
      <c r="A34" s="187" t="s">
        <v>49</v>
      </c>
      <c r="B34" s="188" t="s">
        <v>3</v>
      </c>
      <c r="C34" s="189" t="s">
        <v>549</v>
      </c>
      <c r="D34" s="197"/>
      <c r="E34" s="190" t="s">
        <v>272</v>
      </c>
      <c r="F34" s="191">
        <v>0.74305555555555547</v>
      </c>
      <c r="G34" s="192"/>
      <c r="H34" s="207"/>
      <c r="I34" s="207"/>
      <c r="J34" s="207"/>
      <c r="K34" s="207"/>
      <c r="L34" s="207"/>
      <c r="M34" s="192" t="s">
        <v>2</v>
      </c>
      <c r="N34" s="130">
        <v>1700000</v>
      </c>
      <c r="O34" s="130">
        <v>1028699.8616874134</v>
      </c>
      <c r="P34" s="130">
        <v>500829.87551867223</v>
      </c>
      <c r="Q34" s="130">
        <v>244536.65283540799</v>
      </c>
      <c r="R34" s="130">
        <v>77593.360995850613</v>
      </c>
      <c r="S34" s="130">
        <v>1700000</v>
      </c>
      <c r="T34" s="130">
        <v>1028699.8616874134</v>
      </c>
      <c r="U34" s="130">
        <v>500829.87551867223</v>
      </c>
      <c r="V34" s="130">
        <v>244536.65283540799</v>
      </c>
      <c r="W34" s="130">
        <v>77593.360995850613</v>
      </c>
      <c r="X34" s="487">
        <v>8360</v>
      </c>
      <c r="Y34" s="487"/>
      <c r="Z34" s="487">
        <v>9020</v>
      </c>
      <c r="AA34" s="487"/>
      <c r="AB34" s="487">
        <v>8580</v>
      </c>
      <c r="AC34" s="487"/>
      <c r="AD34" s="193"/>
      <c r="AE34" s="193"/>
      <c r="AF34" s="193"/>
      <c r="AG34" s="193"/>
      <c r="AH34" s="193"/>
      <c r="AI34" s="194"/>
      <c r="AJ34" s="195" t="s">
        <v>6</v>
      </c>
      <c r="AK34" s="11" t="s">
        <v>29</v>
      </c>
      <c r="AL34" s="195" t="s">
        <v>6</v>
      </c>
      <c r="AM34" s="11" t="s">
        <v>6</v>
      </c>
      <c r="AN34" s="195" t="s">
        <v>29</v>
      </c>
      <c r="AO34" s="11" t="s">
        <v>6</v>
      </c>
      <c r="AP34" s="195" t="s">
        <v>6</v>
      </c>
      <c r="AQ34" s="11" t="s">
        <v>6</v>
      </c>
      <c r="AR34" s="195" t="s">
        <v>6</v>
      </c>
    </row>
    <row r="35" spans="1:44" s="196" customFormat="1" outlineLevel="1">
      <c r="A35" s="187" t="s">
        <v>49</v>
      </c>
      <c r="B35" s="188" t="s">
        <v>3</v>
      </c>
      <c r="C35" s="189" t="s">
        <v>428</v>
      </c>
      <c r="D35" s="197"/>
      <c r="E35" s="190" t="s">
        <v>273</v>
      </c>
      <c r="F35" s="191">
        <v>0.62847222222222221</v>
      </c>
      <c r="G35" s="199"/>
      <c r="H35" s="192" t="s">
        <v>2</v>
      </c>
      <c r="I35" s="192" t="s">
        <v>2</v>
      </c>
      <c r="J35" s="192" t="s">
        <v>2</v>
      </c>
      <c r="K35" s="192" t="s">
        <v>2</v>
      </c>
      <c r="L35" s="192" t="s">
        <v>2</v>
      </c>
      <c r="M35" s="199"/>
      <c r="N35" s="130">
        <v>1600000</v>
      </c>
      <c r="O35" s="130">
        <v>960230.54755043238</v>
      </c>
      <c r="P35" s="130">
        <v>578674.35158501437</v>
      </c>
      <c r="Q35" s="130">
        <v>252449.56772334295</v>
      </c>
      <c r="R35" s="130">
        <v>73775.216138328527</v>
      </c>
      <c r="S35" s="130">
        <v>1550000</v>
      </c>
      <c r="T35" s="130">
        <v>930223.34293948126</v>
      </c>
      <c r="U35" s="130">
        <v>560590.77809798275</v>
      </c>
      <c r="V35" s="130">
        <v>244560.51873198844</v>
      </c>
      <c r="W35" s="130">
        <v>71469.740634005764</v>
      </c>
      <c r="X35" s="487">
        <v>9680</v>
      </c>
      <c r="Y35" s="487"/>
      <c r="Z35" s="487">
        <v>10230</v>
      </c>
      <c r="AA35" s="487"/>
      <c r="AB35" s="487">
        <v>9680</v>
      </c>
      <c r="AC35" s="487"/>
      <c r="AD35" s="348"/>
      <c r="AE35" s="348"/>
      <c r="AF35" s="348"/>
      <c r="AG35" s="348"/>
      <c r="AH35" s="348"/>
      <c r="AI35" s="201"/>
      <c r="AJ35" s="195" t="s">
        <v>6</v>
      </c>
      <c r="AK35" s="11" t="s">
        <v>29</v>
      </c>
      <c r="AL35" s="195" t="s">
        <v>6</v>
      </c>
      <c r="AM35" s="11"/>
      <c r="AN35" s="195" t="s">
        <v>29</v>
      </c>
      <c r="AP35" s="195" t="s">
        <v>6</v>
      </c>
      <c r="AQ35" s="11"/>
      <c r="AR35" s="195" t="s">
        <v>6</v>
      </c>
    </row>
    <row r="36" spans="1:44" s="196" customFormat="1" outlineLevel="1">
      <c r="A36" s="187" t="s">
        <v>49</v>
      </c>
      <c r="B36" s="188" t="s">
        <v>3</v>
      </c>
      <c r="C36" s="189" t="s">
        <v>429</v>
      </c>
      <c r="D36" s="197"/>
      <c r="E36" s="190" t="s">
        <v>306</v>
      </c>
      <c r="F36" s="191" t="s">
        <v>247</v>
      </c>
      <c r="G36" s="207"/>
      <c r="H36" s="192" t="s">
        <v>2</v>
      </c>
      <c r="I36" s="192" t="s">
        <v>2</v>
      </c>
      <c r="J36" s="192" t="s">
        <v>2</v>
      </c>
      <c r="K36" s="192" t="s">
        <v>2</v>
      </c>
      <c r="L36" s="192" t="s">
        <v>2</v>
      </c>
      <c r="M36" s="192"/>
      <c r="N36" s="130">
        <v>1550000</v>
      </c>
      <c r="O36" s="130">
        <v>938746.71916010499</v>
      </c>
      <c r="P36" s="130">
        <v>522769.02887139103</v>
      </c>
      <c r="Q36" s="130">
        <v>233923.88451443569</v>
      </c>
      <c r="R36" s="130">
        <v>60006.561679790029</v>
      </c>
      <c r="S36" s="130">
        <v>1450000</v>
      </c>
      <c r="T36" s="130">
        <v>878182.4146981627</v>
      </c>
      <c r="U36" s="130">
        <v>489041.99475065619</v>
      </c>
      <c r="V36" s="130">
        <v>218832.02099737531</v>
      </c>
      <c r="W36" s="130">
        <v>56135.170603674545</v>
      </c>
      <c r="X36" s="487">
        <v>8910</v>
      </c>
      <c r="Y36" s="487"/>
      <c r="Z36" s="487">
        <v>9130</v>
      </c>
      <c r="AA36" s="487"/>
      <c r="AB36" s="487">
        <v>8690</v>
      </c>
      <c r="AC36" s="487"/>
      <c r="AD36" s="193"/>
      <c r="AE36" s="193"/>
      <c r="AF36" s="193"/>
      <c r="AG36" s="193"/>
      <c r="AH36" s="193"/>
      <c r="AI36" s="194"/>
      <c r="AJ36" s="195"/>
      <c r="AK36" s="11" t="s">
        <v>29</v>
      </c>
      <c r="AL36" s="195" t="s">
        <v>6</v>
      </c>
      <c r="AM36" s="11" t="s">
        <v>29</v>
      </c>
      <c r="AN36" s="195" t="s">
        <v>29</v>
      </c>
      <c r="AO36" s="11"/>
      <c r="AP36" s="195" t="s">
        <v>6</v>
      </c>
      <c r="AQ36" s="11" t="s">
        <v>6</v>
      </c>
      <c r="AR36" s="195" t="s">
        <v>6</v>
      </c>
    </row>
    <row r="37" spans="1:44" s="196" customFormat="1" outlineLevel="1">
      <c r="A37" s="187" t="s">
        <v>49</v>
      </c>
      <c r="B37" s="188" t="s">
        <v>3</v>
      </c>
      <c r="C37" s="189" t="s">
        <v>430</v>
      </c>
      <c r="D37" s="197"/>
      <c r="E37" s="190" t="s">
        <v>307</v>
      </c>
      <c r="F37" s="191">
        <v>0.74305555555555547</v>
      </c>
      <c r="G37" s="207"/>
      <c r="H37" s="192" t="s">
        <v>2</v>
      </c>
      <c r="I37" s="192" t="s">
        <v>2</v>
      </c>
      <c r="J37" s="192" t="s">
        <v>2</v>
      </c>
      <c r="K37" s="192" t="s">
        <v>2</v>
      </c>
      <c r="L37" s="192" t="s">
        <v>2</v>
      </c>
      <c r="M37" s="192"/>
      <c r="N37" s="130">
        <v>1700000</v>
      </c>
      <c r="O37" s="130">
        <v>1046502.9364655631</v>
      </c>
      <c r="P37" s="130">
        <v>592685.53123331547</v>
      </c>
      <c r="Q37" s="130">
        <v>279551.52162306459</v>
      </c>
      <c r="R37" s="130">
        <v>84410.03737319808</v>
      </c>
      <c r="S37" s="130">
        <v>1600000</v>
      </c>
      <c r="T37" s="130">
        <v>982074.52165156102</v>
      </c>
      <c r="U37" s="130">
        <v>559113.79657603218</v>
      </c>
      <c r="V37" s="130">
        <v>265861.0271903323</v>
      </c>
      <c r="W37" s="130">
        <v>67673.716012084595</v>
      </c>
      <c r="X37" s="487">
        <v>10010</v>
      </c>
      <c r="Y37" s="487"/>
      <c r="Z37" s="487">
        <v>10340</v>
      </c>
      <c r="AA37" s="487"/>
      <c r="AB37" s="487">
        <v>9790</v>
      </c>
      <c r="AC37" s="487"/>
      <c r="AD37" s="193"/>
      <c r="AE37" s="193"/>
      <c r="AF37" s="193"/>
      <c r="AG37" s="193"/>
      <c r="AH37" s="193"/>
      <c r="AI37" s="194"/>
      <c r="AJ37" s="195"/>
      <c r="AK37" s="11" t="s">
        <v>29</v>
      </c>
      <c r="AL37" s="195" t="s">
        <v>6</v>
      </c>
      <c r="AM37" s="11" t="s">
        <v>29</v>
      </c>
      <c r="AN37" s="195" t="s">
        <v>29</v>
      </c>
      <c r="AO37" s="11"/>
      <c r="AP37" s="195" t="s">
        <v>6</v>
      </c>
      <c r="AQ37" s="11" t="s">
        <v>6</v>
      </c>
      <c r="AR37" s="195" t="s">
        <v>6</v>
      </c>
    </row>
    <row r="38" spans="1:44" s="196" customFormat="1" outlineLevel="1">
      <c r="A38" s="187" t="s">
        <v>49</v>
      </c>
      <c r="B38" s="188" t="s">
        <v>3</v>
      </c>
      <c r="C38" s="189" t="s">
        <v>431</v>
      </c>
      <c r="D38" s="197"/>
      <c r="E38" s="190" t="s">
        <v>270</v>
      </c>
      <c r="F38" s="191">
        <v>0.67013888888888884</v>
      </c>
      <c r="G38" s="202"/>
      <c r="H38" s="192" t="s">
        <v>2</v>
      </c>
      <c r="I38" s="192" t="s">
        <v>2</v>
      </c>
      <c r="J38" s="192" t="s">
        <v>2</v>
      </c>
      <c r="K38" s="192" t="s">
        <v>2</v>
      </c>
      <c r="L38" s="192" t="s">
        <v>2</v>
      </c>
      <c r="M38" s="192"/>
      <c r="N38" s="130">
        <v>1850000</v>
      </c>
      <c r="O38" s="130">
        <v>1149154.6649968692</v>
      </c>
      <c r="P38" s="130">
        <v>670726.36192861618</v>
      </c>
      <c r="Q38" s="130">
        <v>286130.24420788983</v>
      </c>
      <c r="R38" s="130">
        <v>79931.120851596745</v>
      </c>
      <c r="S38" s="130">
        <v>1800000</v>
      </c>
      <c r="T38" s="130">
        <v>1118096.4308077646</v>
      </c>
      <c r="U38" s="130">
        <v>652598.62241703179</v>
      </c>
      <c r="V38" s="130">
        <v>278396.99436443334</v>
      </c>
      <c r="W38" s="130">
        <v>77770.820288040064</v>
      </c>
      <c r="X38" s="487">
        <v>11330.000000000002</v>
      </c>
      <c r="Y38" s="487"/>
      <c r="Z38" s="487">
        <v>12100.000000000002</v>
      </c>
      <c r="AA38" s="487"/>
      <c r="AB38" s="487">
        <v>11550.000000000002</v>
      </c>
      <c r="AC38" s="487"/>
      <c r="AD38" s="203"/>
      <c r="AE38" s="203"/>
      <c r="AF38" s="203"/>
      <c r="AG38" s="203"/>
      <c r="AH38" s="203"/>
      <c r="AJ38" s="195" t="s">
        <v>29</v>
      </c>
      <c r="AK38" s="11"/>
      <c r="AL38" s="195"/>
      <c r="AM38" s="11"/>
      <c r="AN38" s="195"/>
      <c r="AO38" s="11"/>
      <c r="AP38" s="195"/>
      <c r="AQ38" s="11"/>
      <c r="AR38" s="195"/>
    </row>
    <row r="39" spans="1:44" s="196" customFormat="1" outlineLevel="1">
      <c r="A39" s="187" t="s">
        <v>49</v>
      </c>
      <c r="B39" s="188" t="s">
        <v>3</v>
      </c>
      <c r="C39" s="189" t="s">
        <v>437</v>
      </c>
      <c r="D39" s="197" t="s">
        <v>559</v>
      </c>
      <c r="E39" s="190" t="s">
        <v>199</v>
      </c>
      <c r="F39" s="191">
        <v>0.74305555555555547</v>
      </c>
      <c r="G39" s="192" t="s">
        <v>2</v>
      </c>
      <c r="H39" s="207"/>
      <c r="I39" s="207"/>
      <c r="J39" s="207"/>
      <c r="K39" s="207"/>
      <c r="L39" s="207"/>
      <c r="M39" s="192"/>
      <c r="N39" s="130">
        <v>2150000</v>
      </c>
      <c r="O39" s="130">
        <v>1221084.0248962655</v>
      </c>
      <c r="P39" s="130">
        <v>712577.80082987552</v>
      </c>
      <c r="Q39" s="130">
        <v>336773.85892116185</v>
      </c>
      <c r="R39" s="130">
        <v>88096.473029045635</v>
      </c>
      <c r="S39" s="130">
        <v>2050000</v>
      </c>
      <c r="T39" s="130">
        <v>1164289.4190871369</v>
      </c>
      <c r="U39" s="130">
        <v>679434.64730290452</v>
      </c>
      <c r="V39" s="130">
        <v>321109.95850622409</v>
      </c>
      <c r="W39" s="130">
        <v>83998.962655601659</v>
      </c>
      <c r="X39" s="487">
        <v>12320.000000000002</v>
      </c>
      <c r="Y39" s="487"/>
      <c r="Z39" s="487">
        <v>12760.000000000002</v>
      </c>
      <c r="AA39" s="487"/>
      <c r="AB39" s="487">
        <v>12100.000000000002</v>
      </c>
      <c r="AC39" s="487"/>
      <c r="AD39" s="193"/>
      <c r="AE39" s="193"/>
      <c r="AF39" s="193"/>
      <c r="AG39" s="193"/>
      <c r="AH39" s="193"/>
      <c r="AI39" s="194"/>
      <c r="AJ39" s="195"/>
      <c r="AK39" s="11" t="s">
        <v>29</v>
      </c>
      <c r="AL39" s="195"/>
      <c r="AM39" s="11"/>
      <c r="AN39" s="195" t="s">
        <v>29</v>
      </c>
      <c r="AO39" s="11"/>
      <c r="AP39" s="195"/>
      <c r="AQ39" s="11"/>
      <c r="AR39" s="195"/>
    </row>
    <row r="40" spans="1:44" s="196" customFormat="1" outlineLevel="1">
      <c r="A40" s="187" t="s">
        <v>49</v>
      </c>
      <c r="B40" s="188" t="s">
        <v>3</v>
      </c>
      <c r="C40" s="259" t="s">
        <v>438</v>
      </c>
      <c r="D40" s="190"/>
      <c r="E40" s="190" t="s">
        <v>298</v>
      </c>
      <c r="F40" s="198">
        <v>0.8125</v>
      </c>
      <c r="G40" s="192" t="s">
        <v>2</v>
      </c>
      <c r="H40" s="192" t="s">
        <v>2</v>
      </c>
      <c r="I40" s="192" t="s">
        <v>2</v>
      </c>
      <c r="J40" s="192" t="s">
        <v>2</v>
      </c>
      <c r="K40" s="192" t="s">
        <v>2</v>
      </c>
      <c r="L40" s="192" t="s">
        <v>2</v>
      </c>
      <c r="M40" s="192" t="s">
        <v>2</v>
      </c>
      <c r="N40" s="130">
        <v>4550000</v>
      </c>
      <c r="O40" s="130">
        <v>2565045.9332287703</v>
      </c>
      <c r="P40" s="130">
        <v>1854458.8841586376</v>
      </c>
      <c r="Q40" s="130">
        <v>914485.77190230775</v>
      </c>
      <c r="R40" s="130">
        <v>250795.42908357611</v>
      </c>
      <c r="S40" s="130">
        <v>4500000</v>
      </c>
      <c r="T40" s="130">
        <v>2536858.6152812014</v>
      </c>
      <c r="U40" s="130">
        <v>1834080.2151019494</v>
      </c>
      <c r="V40" s="130">
        <v>904436.47770557913</v>
      </c>
      <c r="W40" s="130">
        <v>248039.43535738293</v>
      </c>
      <c r="X40" s="487">
        <v>66000</v>
      </c>
      <c r="Y40" s="487"/>
      <c r="Z40" s="487">
        <v>69300</v>
      </c>
      <c r="AA40" s="487"/>
      <c r="AB40" s="487">
        <v>65890</v>
      </c>
      <c r="AC40" s="487"/>
      <c r="AD40" s="193"/>
      <c r="AE40" s="193"/>
      <c r="AF40" s="193"/>
      <c r="AG40" s="193"/>
      <c r="AH40" s="193"/>
      <c r="AI40" s="194"/>
      <c r="AJ40" s="195" t="s">
        <v>6</v>
      </c>
      <c r="AK40" s="11" t="s">
        <v>29</v>
      </c>
      <c r="AL40" s="195" t="s">
        <v>6</v>
      </c>
      <c r="AN40" s="195" t="s">
        <v>6</v>
      </c>
      <c r="AO40" s="11" t="s">
        <v>6</v>
      </c>
      <c r="AP40" s="195" t="s">
        <v>6</v>
      </c>
      <c r="AQ40" s="11" t="s">
        <v>6</v>
      </c>
      <c r="AR40" s="195" t="s">
        <v>6</v>
      </c>
    </row>
    <row r="41" spans="1:44" s="196" customFormat="1" outlineLevel="1">
      <c r="A41" s="187" t="s">
        <v>49</v>
      </c>
      <c r="B41" s="188" t="s">
        <v>3</v>
      </c>
      <c r="C41" s="259" t="s">
        <v>439</v>
      </c>
      <c r="D41" s="190"/>
      <c r="E41" s="190" t="s">
        <v>30</v>
      </c>
      <c r="F41" s="198">
        <v>0.82986111111111116</v>
      </c>
      <c r="G41" s="192" t="s">
        <v>2</v>
      </c>
      <c r="H41" s="192" t="s">
        <v>2</v>
      </c>
      <c r="I41" s="192" t="s">
        <v>2</v>
      </c>
      <c r="J41" s="192" t="s">
        <v>2</v>
      </c>
      <c r="K41" s="192" t="s">
        <v>2</v>
      </c>
      <c r="L41" s="192" t="s">
        <v>2</v>
      </c>
      <c r="M41" s="192" t="s">
        <v>2</v>
      </c>
      <c r="N41" s="130">
        <v>4700000</v>
      </c>
      <c r="O41" s="130">
        <v>2601257.8616352202</v>
      </c>
      <c r="P41" s="130">
        <v>1856579.5839380745</v>
      </c>
      <c r="Q41" s="130">
        <v>941364.29608127719</v>
      </c>
      <c r="R41" s="130">
        <v>292186.74407353654</v>
      </c>
      <c r="S41" s="130">
        <v>4550000</v>
      </c>
      <c r="T41" s="130">
        <v>2518238.993710692</v>
      </c>
      <c r="U41" s="130">
        <v>1797327.0440251571</v>
      </c>
      <c r="V41" s="130">
        <v>911320.75471698109</v>
      </c>
      <c r="W41" s="130">
        <v>282861.63522012578</v>
      </c>
      <c r="X41" s="487">
        <v>74800</v>
      </c>
      <c r="Y41" s="487"/>
      <c r="Z41" s="487">
        <v>78100</v>
      </c>
      <c r="AA41" s="487"/>
      <c r="AB41" s="487">
        <v>74250</v>
      </c>
      <c r="AC41" s="487"/>
      <c r="AD41" s="193"/>
      <c r="AE41" s="193"/>
      <c r="AF41" s="193"/>
      <c r="AG41" s="193"/>
      <c r="AH41" s="193"/>
      <c r="AI41" s="194"/>
      <c r="AJ41" s="195" t="s">
        <v>6</v>
      </c>
      <c r="AK41" s="11" t="s">
        <v>6</v>
      </c>
      <c r="AL41" s="195" t="s">
        <v>6</v>
      </c>
      <c r="AM41" s="11" t="s">
        <v>29</v>
      </c>
      <c r="AN41" s="195" t="s">
        <v>6</v>
      </c>
      <c r="AO41" s="11" t="s">
        <v>6</v>
      </c>
      <c r="AP41" s="195" t="s">
        <v>6</v>
      </c>
      <c r="AQ41" s="11" t="s">
        <v>6</v>
      </c>
      <c r="AR41" s="195" t="s">
        <v>6</v>
      </c>
    </row>
    <row r="42" spans="1:44" s="196" customFormat="1" outlineLevel="1">
      <c r="A42" s="187" t="s">
        <v>49</v>
      </c>
      <c r="B42" s="188" t="s">
        <v>3</v>
      </c>
      <c r="C42" s="259" t="s">
        <v>440</v>
      </c>
      <c r="D42" s="190"/>
      <c r="E42" s="190" t="s">
        <v>572</v>
      </c>
      <c r="F42" s="191">
        <v>0.85416666666666663</v>
      </c>
      <c r="G42" s="192" t="s">
        <v>2</v>
      </c>
      <c r="H42" s="192" t="s">
        <v>2</v>
      </c>
      <c r="I42" s="192" t="s">
        <v>2</v>
      </c>
      <c r="J42" s="192" t="s">
        <v>2</v>
      </c>
      <c r="K42" s="192" t="s">
        <v>2</v>
      </c>
      <c r="L42" s="192" t="s">
        <v>2</v>
      </c>
      <c r="M42" s="192" t="s">
        <v>2</v>
      </c>
      <c r="N42" s="130">
        <v>4500000</v>
      </c>
      <c r="O42" s="130">
        <v>2450815.7389635318</v>
      </c>
      <c r="P42" s="130">
        <v>1909908.8291746641</v>
      </c>
      <c r="Q42" s="130">
        <v>1006238.0038387715</v>
      </c>
      <c r="R42" s="130">
        <v>292586.37236084451</v>
      </c>
      <c r="S42" s="130">
        <v>4400000</v>
      </c>
      <c r="T42" s="130">
        <v>2396353.1669865642</v>
      </c>
      <c r="U42" s="130">
        <v>1867466.4107485602</v>
      </c>
      <c r="V42" s="130">
        <v>983877.15930902108</v>
      </c>
      <c r="W42" s="130">
        <v>286084.45297504799</v>
      </c>
      <c r="X42" s="487">
        <v>72600</v>
      </c>
      <c r="Y42" s="487"/>
      <c r="Z42" s="487">
        <v>76230</v>
      </c>
      <c r="AA42" s="487"/>
      <c r="AB42" s="487">
        <v>72380</v>
      </c>
      <c r="AC42" s="487"/>
      <c r="AD42" s="203"/>
      <c r="AE42" s="203"/>
      <c r="AF42" s="203"/>
      <c r="AG42" s="203"/>
      <c r="AH42" s="203"/>
      <c r="AJ42" s="195"/>
      <c r="AK42" s="11" t="s">
        <v>29</v>
      </c>
      <c r="AL42" s="195"/>
      <c r="AM42" s="11"/>
      <c r="AN42" s="195"/>
      <c r="AO42" s="11"/>
      <c r="AP42" s="195"/>
      <c r="AQ42" s="11"/>
      <c r="AR42" s="195"/>
    </row>
    <row r="43" spans="1:44" s="196" customFormat="1" outlineLevel="1">
      <c r="A43" s="187" t="s">
        <v>49</v>
      </c>
      <c r="B43" s="188" t="s">
        <v>3</v>
      </c>
      <c r="C43" s="189" t="s">
        <v>441</v>
      </c>
      <c r="D43" s="190"/>
      <c r="E43" s="190" t="s">
        <v>571</v>
      </c>
      <c r="F43" s="191">
        <v>0.86111111111111116</v>
      </c>
      <c r="G43" s="192" t="s">
        <v>2</v>
      </c>
      <c r="H43" s="192" t="s">
        <v>2</v>
      </c>
      <c r="I43" s="192" t="s">
        <v>2</v>
      </c>
      <c r="J43" s="192" t="s">
        <v>2</v>
      </c>
      <c r="K43" s="192" t="s">
        <v>2</v>
      </c>
      <c r="L43" s="192" t="s">
        <v>2</v>
      </c>
      <c r="M43" s="192" t="s">
        <v>2</v>
      </c>
      <c r="N43" s="130">
        <v>4200000</v>
      </c>
      <c r="O43" s="130">
        <v>2258705.1844209442</v>
      </c>
      <c r="P43" s="130">
        <v>1772298.1686871294</v>
      </c>
      <c r="Q43" s="130">
        <v>873149.34227495489</v>
      </c>
      <c r="R43" s="130">
        <v>284911.0136703637</v>
      </c>
      <c r="S43" s="130">
        <v>4100000</v>
      </c>
      <c r="T43" s="130">
        <v>2204926.4895537784</v>
      </c>
      <c r="U43" s="130">
        <v>1730100.5932421978</v>
      </c>
      <c r="V43" s="130">
        <v>852360.07222078939</v>
      </c>
      <c r="W43" s="130">
        <v>278127.41810678359</v>
      </c>
      <c r="X43" s="487">
        <v>58960.000000000007</v>
      </c>
      <c r="Y43" s="487"/>
      <c r="Z43" s="487">
        <v>61930.000000000007</v>
      </c>
      <c r="AA43" s="487"/>
      <c r="AB43" s="487">
        <v>58850.000000000007</v>
      </c>
      <c r="AC43" s="487"/>
      <c r="AD43" s="193"/>
      <c r="AE43" s="193"/>
      <c r="AF43" s="193"/>
      <c r="AG43" s="193"/>
      <c r="AH43" s="193"/>
      <c r="AI43" s="194"/>
      <c r="AJ43" s="195"/>
      <c r="AK43" s="11" t="s">
        <v>29</v>
      </c>
      <c r="AL43" s="195" t="s">
        <v>6</v>
      </c>
      <c r="AM43" s="11" t="s">
        <v>6</v>
      </c>
      <c r="AN43" s="195" t="s">
        <v>6</v>
      </c>
      <c r="AO43" s="11"/>
      <c r="AP43" s="195" t="s">
        <v>6</v>
      </c>
      <c r="AQ43" s="11" t="s">
        <v>6</v>
      </c>
      <c r="AR43" s="195" t="s">
        <v>6</v>
      </c>
    </row>
    <row r="44" spans="1:44" s="196" customFormat="1" outlineLevel="1">
      <c r="A44" s="187" t="s">
        <v>49</v>
      </c>
      <c r="B44" s="188" t="s">
        <v>3</v>
      </c>
      <c r="C44" s="189" t="s">
        <v>443</v>
      </c>
      <c r="D44" s="190"/>
      <c r="E44" s="190" t="s">
        <v>670</v>
      </c>
      <c r="F44" s="191" t="s">
        <v>192</v>
      </c>
      <c r="G44" s="192" t="s">
        <v>2</v>
      </c>
      <c r="H44" s="192" t="s">
        <v>2</v>
      </c>
      <c r="I44" s="192" t="s">
        <v>2</v>
      </c>
      <c r="J44" s="192"/>
      <c r="K44" s="192"/>
      <c r="L44" s="192"/>
      <c r="M44" s="192"/>
      <c r="N44" s="130">
        <v>4400000</v>
      </c>
      <c r="O44" s="130">
        <v>2375276.1457109284</v>
      </c>
      <c r="P44" s="130">
        <v>1959576.9682726203</v>
      </c>
      <c r="Q44" s="130">
        <v>951351.35135135136</v>
      </c>
      <c r="R44" s="130">
        <v>299882.491186839</v>
      </c>
      <c r="S44" s="130">
        <v>4400000</v>
      </c>
      <c r="T44" s="130">
        <v>2375276.1457109284</v>
      </c>
      <c r="U44" s="130">
        <v>1959576.9682726203</v>
      </c>
      <c r="V44" s="130">
        <v>951351.35135135136</v>
      </c>
      <c r="W44" s="130">
        <v>299882.491186839</v>
      </c>
      <c r="X44" s="487">
        <v>63800.000000000007</v>
      </c>
      <c r="Y44" s="487"/>
      <c r="Z44" s="487">
        <v>69300</v>
      </c>
      <c r="AA44" s="487"/>
      <c r="AB44" s="487">
        <v>65890</v>
      </c>
      <c r="AC44" s="487"/>
      <c r="AD44" s="193"/>
      <c r="AE44" s="193"/>
      <c r="AF44" s="193"/>
      <c r="AG44" s="193"/>
      <c r="AH44" s="193"/>
      <c r="AI44" s="194"/>
      <c r="AJ44" s="195" t="s">
        <v>29</v>
      </c>
      <c r="AK44" s="11"/>
      <c r="AL44" s="195" t="s">
        <v>6</v>
      </c>
      <c r="AM44" s="11" t="s">
        <v>6</v>
      </c>
      <c r="AN44" s="195"/>
      <c r="AO44" s="11"/>
      <c r="AP44" s="195" t="s">
        <v>6</v>
      </c>
      <c r="AQ44" s="11" t="s">
        <v>6</v>
      </c>
      <c r="AR44" s="195" t="s">
        <v>6</v>
      </c>
    </row>
    <row r="45" spans="1:44" s="196" customFormat="1" outlineLevel="1">
      <c r="A45" s="187" t="s">
        <v>49</v>
      </c>
      <c r="B45" s="188" t="s">
        <v>3</v>
      </c>
      <c r="C45" s="189" t="s">
        <v>249</v>
      </c>
      <c r="D45" s="190"/>
      <c r="E45" s="190" t="s">
        <v>670</v>
      </c>
      <c r="F45" s="191" t="s">
        <v>449</v>
      </c>
      <c r="G45" s="192" t="s">
        <v>2</v>
      </c>
      <c r="H45" s="192" t="s">
        <v>2</v>
      </c>
      <c r="I45" s="192" t="s">
        <v>2</v>
      </c>
      <c r="J45" s="192"/>
      <c r="K45" s="192"/>
      <c r="L45" s="192"/>
      <c r="M45" s="192"/>
      <c r="N45" s="130">
        <v>4100000</v>
      </c>
      <c r="O45" s="130">
        <v>2211660.9100029063</v>
      </c>
      <c r="P45" s="130">
        <v>2015007.059882429</v>
      </c>
      <c r="Q45" s="130">
        <v>916714.93263578322</v>
      </c>
      <c r="R45" s="130">
        <v>276855.23021967203</v>
      </c>
      <c r="S45" s="130">
        <v>4100000</v>
      </c>
      <c r="T45" s="130">
        <v>2211660.9100029063</v>
      </c>
      <c r="U45" s="130">
        <v>2015007.059882429</v>
      </c>
      <c r="V45" s="130">
        <v>916714.93263578322</v>
      </c>
      <c r="W45" s="130">
        <v>276855.23021967203</v>
      </c>
      <c r="X45" s="487">
        <v>71500</v>
      </c>
      <c r="Y45" s="487"/>
      <c r="Z45" s="487">
        <v>79200</v>
      </c>
      <c r="AA45" s="487"/>
      <c r="AB45" s="487">
        <v>75240</v>
      </c>
      <c r="AC45" s="487"/>
      <c r="AD45" s="193"/>
      <c r="AE45" s="193"/>
      <c r="AF45" s="193"/>
      <c r="AG45" s="193"/>
      <c r="AH45" s="193"/>
      <c r="AI45" s="194"/>
      <c r="AJ45" s="195" t="s">
        <v>29</v>
      </c>
      <c r="AK45" s="11"/>
      <c r="AL45" s="195" t="s">
        <v>6</v>
      </c>
      <c r="AM45" s="11" t="s">
        <v>6</v>
      </c>
      <c r="AN45" s="195"/>
      <c r="AO45" s="11"/>
      <c r="AP45" s="195" t="s">
        <v>6</v>
      </c>
      <c r="AQ45" s="11" t="s">
        <v>6</v>
      </c>
      <c r="AR45" s="195" t="s">
        <v>6</v>
      </c>
    </row>
    <row r="46" spans="1:44" s="196" customFormat="1" ht="18" customHeight="1" outlineLevel="1">
      <c r="A46" s="187" t="s">
        <v>49</v>
      </c>
      <c r="B46" s="188" t="s">
        <v>3</v>
      </c>
      <c r="C46" s="189" t="s">
        <v>442</v>
      </c>
      <c r="D46" s="190" t="s">
        <v>565</v>
      </c>
      <c r="E46" s="190" t="s">
        <v>567</v>
      </c>
      <c r="F46" s="191">
        <v>0.88888888888888884</v>
      </c>
      <c r="G46" s="192"/>
      <c r="H46" s="192"/>
      <c r="I46" s="192"/>
      <c r="J46" s="192" t="s">
        <v>2</v>
      </c>
      <c r="K46" s="192"/>
      <c r="L46" s="192" t="s">
        <v>2</v>
      </c>
      <c r="M46" s="192" t="s">
        <v>2</v>
      </c>
      <c r="N46" s="130">
        <v>4200000</v>
      </c>
      <c r="O46" s="130">
        <v>2258705.1844209442</v>
      </c>
      <c r="P46" s="130">
        <v>1772298.1686871294</v>
      </c>
      <c r="Q46" s="130">
        <v>873149.34227495489</v>
      </c>
      <c r="R46" s="130">
        <v>284911.0136703637</v>
      </c>
      <c r="S46" s="130">
        <v>4100000</v>
      </c>
      <c r="T46" s="130">
        <v>2204926.4895537784</v>
      </c>
      <c r="U46" s="130">
        <v>1730100.5932421978</v>
      </c>
      <c r="V46" s="130">
        <v>852360.07222078939</v>
      </c>
      <c r="W46" s="130">
        <v>278127.41810678359</v>
      </c>
      <c r="X46" s="487">
        <v>57750.000000000007</v>
      </c>
      <c r="Y46" s="487"/>
      <c r="Z46" s="487">
        <v>60610.000000000007</v>
      </c>
      <c r="AA46" s="487"/>
      <c r="AB46" s="487">
        <v>57530.000000000007</v>
      </c>
      <c r="AC46" s="487"/>
      <c r="AD46" s="193"/>
      <c r="AE46" s="193"/>
      <c r="AF46" s="193"/>
      <c r="AG46" s="193"/>
      <c r="AH46" s="193"/>
      <c r="AI46" s="194"/>
      <c r="AJ46" s="195"/>
      <c r="AK46" s="11"/>
      <c r="AL46" s="195" t="s">
        <v>6</v>
      </c>
      <c r="AM46" s="11" t="s">
        <v>6</v>
      </c>
      <c r="AN46" s="195"/>
      <c r="AO46" s="11"/>
      <c r="AP46" s="195" t="s">
        <v>6</v>
      </c>
      <c r="AQ46" s="11" t="s">
        <v>6</v>
      </c>
      <c r="AR46" s="195" t="s">
        <v>6</v>
      </c>
    </row>
    <row r="47" spans="1:44" s="196" customFormat="1" ht="18" customHeight="1" outlineLevel="1">
      <c r="A47" s="187" t="s">
        <v>49</v>
      </c>
      <c r="B47" s="188" t="s">
        <v>3</v>
      </c>
      <c r="C47" s="189" t="s">
        <v>455</v>
      </c>
      <c r="D47" s="190" t="s">
        <v>565</v>
      </c>
      <c r="E47" s="190" t="s">
        <v>566</v>
      </c>
      <c r="F47" s="191" t="s">
        <v>456</v>
      </c>
      <c r="G47" s="192"/>
      <c r="H47" s="192"/>
      <c r="I47" s="192"/>
      <c r="J47" s="192" t="s">
        <v>2</v>
      </c>
      <c r="K47" s="192"/>
      <c r="L47" s="192" t="s">
        <v>2</v>
      </c>
      <c r="M47" s="192" t="s">
        <v>2</v>
      </c>
      <c r="N47" s="130">
        <v>2900000</v>
      </c>
      <c r="O47" s="130">
        <v>1569140.6429809378</v>
      </c>
      <c r="P47" s="130">
        <v>1371202.3924984131</v>
      </c>
      <c r="Q47" s="130">
        <v>679542.02835950162</v>
      </c>
      <c r="R47" s="130">
        <v>240728.54678429244</v>
      </c>
      <c r="S47" s="130">
        <v>2900000</v>
      </c>
      <c r="T47" s="130">
        <v>1569140.6429809378</v>
      </c>
      <c r="U47" s="130">
        <v>1371202.3924984131</v>
      </c>
      <c r="V47" s="130">
        <v>679542.02835950162</v>
      </c>
      <c r="W47" s="130">
        <v>240728.54678429244</v>
      </c>
      <c r="X47" s="487">
        <v>47410.000000000007</v>
      </c>
      <c r="Y47" s="487"/>
      <c r="Z47" s="487">
        <v>51700.000000000007</v>
      </c>
      <c r="AA47" s="487"/>
      <c r="AB47" s="487">
        <v>49170.000000000007</v>
      </c>
      <c r="AC47" s="487"/>
      <c r="AD47" s="193"/>
      <c r="AE47" s="193"/>
      <c r="AF47" s="193"/>
      <c r="AG47" s="193"/>
      <c r="AH47" s="193"/>
      <c r="AI47" s="194"/>
      <c r="AJ47" s="195"/>
      <c r="AK47" s="11"/>
      <c r="AL47" s="195" t="s">
        <v>6</v>
      </c>
      <c r="AM47" s="11" t="s">
        <v>6</v>
      </c>
      <c r="AN47" s="195"/>
      <c r="AO47" s="11"/>
      <c r="AP47" s="195" t="s">
        <v>6</v>
      </c>
      <c r="AQ47" s="11" t="s">
        <v>6</v>
      </c>
      <c r="AR47" s="195" t="s">
        <v>6</v>
      </c>
    </row>
    <row r="48" spans="1:44" s="196" customFormat="1" outlineLevel="1">
      <c r="A48" s="187" t="s">
        <v>49</v>
      </c>
      <c r="B48" s="188" t="s">
        <v>3</v>
      </c>
      <c r="C48" s="189" t="s">
        <v>444</v>
      </c>
      <c r="D48" s="190" t="s">
        <v>554</v>
      </c>
      <c r="E48" s="190" t="s">
        <v>553</v>
      </c>
      <c r="F48" s="191" t="s">
        <v>192</v>
      </c>
      <c r="H48" s="192"/>
      <c r="I48" s="192" t="s">
        <v>2</v>
      </c>
      <c r="J48" s="192"/>
      <c r="K48" s="192"/>
      <c r="L48" s="192"/>
      <c r="M48" s="192"/>
      <c r="N48" s="130">
        <v>5900000</v>
      </c>
      <c r="O48" s="130">
        <v>3224299.0654205605</v>
      </c>
      <c r="P48" s="130">
        <v>2928037.3831775701</v>
      </c>
      <c r="Q48" s="130">
        <v>1461682.2429906542</v>
      </c>
      <c r="R48" s="130">
        <v>537383.17757009354</v>
      </c>
      <c r="S48" s="130">
        <v>5900000</v>
      </c>
      <c r="T48" s="130">
        <v>3224299.0654205605</v>
      </c>
      <c r="U48" s="130">
        <v>2928037.3831775701</v>
      </c>
      <c r="V48" s="130">
        <v>1461682.2429906542</v>
      </c>
      <c r="W48" s="130">
        <v>537383.17757009354</v>
      </c>
      <c r="X48" s="487">
        <v>105600.00000000001</v>
      </c>
      <c r="Y48" s="487"/>
      <c r="Z48" s="487">
        <v>114400.00000000001</v>
      </c>
      <c r="AA48" s="487"/>
      <c r="AB48" s="487"/>
      <c r="AC48" s="487"/>
      <c r="AD48" s="193"/>
      <c r="AE48" s="193"/>
      <c r="AF48" s="193"/>
      <c r="AG48" s="193"/>
      <c r="AH48" s="193"/>
      <c r="AI48" s="194"/>
      <c r="AJ48" s="195" t="s">
        <v>29</v>
      </c>
      <c r="AK48" s="11"/>
      <c r="AL48" s="195" t="s">
        <v>6</v>
      </c>
      <c r="AM48" s="11" t="s">
        <v>6</v>
      </c>
      <c r="AN48" s="195"/>
      <c r="AO48" s="11"/>
      <c r="AP48" s="195" t="s">
        <v>6</v>
      </c>
      <c r="AQ48" s="11" t="s">
        <v>6</v>
      </c>
      <c r="AR48" s="195" t="s">
        <v>6</v>
      </c>
    </row>
    <row r="49" spans="1:44" s="196" customFormat="1" outlineLevel="1">
      <c r="A49" s="187" t="s">
        <v>49</v>
      </c>
      <c r="B49" s="188" t="s">
        <v>3</v>
      </c>
      <c r="C49" s="189" t="s">
        <v>450</v>
      </c>
      <c r="D49" s="190" t="s">
        <v>554</v>
      </c>
      <c r="E49" s="190" t="s">
        <v>553</v>
      </c>
      <c r="F49" s="191" t="s">
        <v>449</v>
      </c>
      <c r="G49" s="192"/>
      <c r="H49" s="192"/>
      <c r="I49" s="192" t="s">
        <v>2</v>
      </c>
      <c r="J49" s="192"/>
      <c r="K49" s="192"/>
      <c r="L49" s="192"/>
      <c r="M49" s="192"/>
      <c r="N49" s="130">
        <v>5200000</v>
      </c>
      <c r="O49" s="130">
        <v>2871056.8813924277</v>
      </c>
      <c r="P49" s="130">
        <v>2830001.794365692</v>
      </c>
      <c r="Q49" s="130">
        <v>1409869.0113045038</v>
      </c>
      <c r="R49" s="130">
        <v>512255.51767450204</v>
      </c>
      <c r="S49" s="130">
        <v>5200000</v>
      </c>
      <c r="T49" s="130">
        <v>2871056.8813924277</v>
      </c>
      <c r="U49" s="130">
        <v>2830001.794365692</v>
      </c>
      <c r="V49" s="130">
        <v>1409869.0113045038</v>
      </c>
      <c r="W49" s="130">
        <v>512255.51767450204</v>
      </c>
      <c r="X49" s="487">
        <v>121000.00000000001</v>
      </c>
      <c r="Y49" s="487"/>
      <c r="Z49" s="487">
        <v>132000</v>
      </c>
      <c r="AA49" s="487"/>
      <c r="AB49" s="487"/>
      <c r="AC49" s="487"/>
      <c r="AD49" s="193"/>
      <c r="AE49" s="193"/>
      <c r="AF49" s="193"/>
      <c r="AG49" s="193"/>
      <c r="AH49" s="193"/>
      <c r="AI49" s="194"/>
      <c r="AJ49" s="195" t="s">
        <v>29</v>
      </c>
      <c r="AK49" s="11"/>
      <c r="AL49" s="195" t="s">
        <v>6</v>
      </c>
      <c r="AM49" s="11" t="s">
        <v>6</v>
      </c>
      <c r="AN49" s="195"/>
      <c r="AO49" s="11"/>
      <c r="AP49" s="195" t="s">
        <v>6</v>
      </c>
      <c r="AQ49" s="11" t="s">
        <v>6</v>
      </c>
      <c r="AR49" s="195" t="s">
        <v>6</v>
      </c>
    </row>
    <row r="50" spans="1:44" s="196" customFormat="1" outlineLevel="1">
      <c r="A50" s="187" t="s">
        <v>49</v>
      </c>
      <c r="B50" s="188" t="s">
        <v>3</v>
      </c>
      <c r="C50" s="189" t="s">
        <v>445</v>
      </c>
      <c r="D50" s="190" t="s">
        <v>563</v>
      </c>
      <c r="E50" s="190" t="s">
        <v>562</v>
      </c>
      <c r="F50" s="191" t="s">
        <v>192</v>
      </c>
      <c r="H50" s="192" t="s">
        <v>2</v>
      </c>
      <c r="I50" s="192"/>
      <c r="J50" s="192"/>
      <c r="K50" s="192"/>
      <c r="L50" s="192"/>
      <c r="M50" s="192"/>
      <c r="N50" s="130">
        <v>5600000</v>
      </c>
      <c r="O50" s="130">
        <v>3010940.0589584014</v>
      </c>
      <c r="P50" s="130">
        <v>2744000</v>
      </c>
      <c r="Q50" s="130">
        <v>1288000</v>
      </c>
      <c r="R50" s="130">
        <v>448000</v>
      </c>
      <c r="S50" s="130"/>
      <c r="T50" s="130"/>
      <c r="U50" s="130"/>
      <c r="V50" s="130"/>
      <c r="W50" s="130"/>
      <c r="X50" s="487">
        <v>88000</v>
      </c>
      <c r="Y50" s="487"/>
      <c r="Z50" s="487"/>
      <c r="AA50" s="487"/>
      <c r="AB50" s="487"/>
      <c r="AC50" s="487"/>
      <c r="AD50" s="193"/>
      <c r="AE50" s="193"/>
      <c r="AF50" s="193"/>
      <c r="AG50" s="193"/>
      <c r="AH50" s="193"/>
      <c r="AI50" s="194"/>
      <c r="AJ50" s="195" t="s">
        <v>29</v>
      </c>
      <c r="AK50" s="11"/>
      <c r="AL50" s="195" t="s">
        <v>6</v>
      </c>
      <c r="AM50" s="11" t="s">
        <v>6</v>
      </c>
      <c r="AN50" s="195"/>
      <c r="AO50" s="11"/>
      <c r="AP50" s="195" t="s">
        <v>6</v>
      </c>
      <c r="AQ50" s="11" t="s">
        <v>6</v>
      </c>
      <c r="AR50" s="195" t="s">
        <v>6</v>
      </c>
    </row>
    <row r="51" spans="1:44" s="196" customFormat="1" outlineLevel="1">
      <c r="A51" s="187" t="s">
        <v>49</v>
      </c>
      <c r="B51" s="188" t="s">
        <v>3</v>
      </c>
      <c r="C51" s="189" t="s">
        <v>451</v>
      </c>
      <c r="D51" s="190" t="s">
        <v>563</v>
      </c>
      <c r="E51" s="190" t="s">
        <v>562</v>
      </c>
      <c r="F51" s="191" t="s">
        <v>449</v>
      </c>
      <c r="H51" s="192" t="s">
        <v>2</v>
      </c>
      <c r="I51" s="192"/>
      <c r="J51" s="192"/>
      <c r="K51" s="192"/>
      <c r="L51" s="192"/>
      <c r="M51" s="192"/>
      <c r="N51" s="130">
        <v>5100000</v>
      </c>
      <c r="O51" s="130">
        <v>2666378.3584836219</v>
      </c>
      <c r="P51" s="130">
        <v>2703000</v>
      </c>
      <c r="Q51" s="130">
        <v>1275000</v>
      </c>
      <c r="R51" s="130">
        <v>408000</v>
      </c>
      <c r="S51" s="130"/>
      <c r="T51" s="130"/>
      <c r="U51" s="130"/>
      <c r="V51" s="130"/>
      <c r="W51" s="130"/>
      <c r="X51" s="487">
        <v>96800.000000000015</v>
      </c>
      <c r="Y51" s="487"/>
      <c r="Z51" s="487"/>
      <c r="AA51" s="487"/>
      <c r="AB51" s="487"/>
      <c r="AC51" s="487"/>
      <c r="AD51" s="193"/>
      <c r="AE51" s="193"/>
      <c r="AF51" s="193"/>
      <c r="AG51" s="193"/>
      <c r="AH51" s="193"/>
      <c r="AI51" s="194"/>
      <c r="AJ51" s="195" t="s">
        <v>29</v>
      </c>
      <c r="AK51" s="11"/>
      <c r="AL51" s="195" t="s">
        <v>6</v>
      </c>
      <c r="AM51" s="11" t="s">
        <v>6</v>
      </c>
      <c r="AN51" s="195"/>
      <c r="AO51" s="11"/>
      <c r="AP51" s="195" t="s">
        <v>6</v>
      </c>
      <c r="AQ51" s="11" t="s">
        <v>6</v>
      </c>
      <c r="AR51" s="195" t="s">
        <v>6</v>
      </c>
    </row>
    <row r="52" spans="1:44" s="196" customFormat="1" outlineLevel="1">
      <c r="A52" s="187" t="s">
        <v>49</v>
      </c>
      <c r="B52" s="188" t="s">
        <v>3</v>
      </c>
      <c r="C52" s="189" t="s">
        <v>446</v>
      </c>
      <c r="D52" s="190" t="s">
        <v>560</v>
      </c>
      <c r="E52" s="190" t="s">
        <v>561</v>
      </c>
      <c r="F52" s="191" t="s">
        <v>192</v>
      </c>
      <c r="H52" s="192"/>
      <c r="I52" s="192"/>
      <c r="J52" s="192"/>
      <c r="K52" s="192" t="s">
        <v>2</v>
      </c>
      <c r="L52" s="192"/>
      <c r="M52" s="192"/>
      <c r="N52" s="130"/>
      <c r="O52" s="130"/>
      <c r="P52" s="130"/>
      <c r="Q52" s="130"/>
      <c r="R52" s="130"/>
      <c r="S52" s="130">
        <v>5000000</v>
      </c>
      <c r="T52" s="130">
        <v>2714569.0587811032</v>
      </c>
      <c r="U52" s="130">
        <v>2454020.9159754775</v>
      </c>
      <c r="V52" s="130">
        <v>1218896.5019834116</v>
      </c>
      <c r="W52" s="130">
        <v>477821.85358817165</v>
      </c>
      <c r="X52" s="487"/>
      <c r="Y52" s="487"/>
      <c r="Z52" s="487">
        <v>92400.000000000015</v>
      </c>
      <c r="AA52" s="487"/>
      <c r="AB52" s="487">
        <v>87780</v>
      </c>
      <c r="AC52" s="487"/>
      <c r="AD52" s="193"/>
      <c r="AE52" s="193"/>
      <c r="AF52" s="193"/>
      <c r="AG52" s="193"/>
      <c r="AH52" s="193"/>
      <c r="AI52" s="194"/>
      <c r="AJ52" s="195" t="s">
        <v>29</v>
      </c>
      <c r="AK52" s="11"/>
      <c r="AL52" s="195" t="s">
        <v>6</v>
      </c>
      <c r="AM52" s="11" t="s">
        <v>6</v>
      </c>
      <c r="AN52" s="195"/>
      <c r="AO52" s="11"/>
      <c r="AP52" s="195" t="s">
        <v>6</v>
      </c>
      <c r="AQ52" s="11" t="s">
        <v>6</v>
      </c>
      <c r="AR52" s="195" t="s">
        <v>6</v>
      </c>
    </row>
    <row r="53" spans="1:44" s="196" customFormat="1" outlineLevel="1">
      <c r="A53" s="187" t="s">
        <v>49</v>
      </c>
      <c r="B53" s="188" t="s">
        <v>3</v>
      </c>
      <c r="C53" s="189" t="s">
        <v>452</v>
      </c>
      <c r="D53" s="190" t="s">
        <v>560</v>
      </c>
      <c r="E53" s="190" t="s">
        <v>561</v>
      </c>
      <c r="F53" s="191" t="s">
        <v>449</v>
      </c>
      <c r="H53" s="192"/>
      <c r="I53" s="192"/>
      <c r="J53" s="192"/>
      <c r="K53" s="192" t="s">
        <v>2</v>
      </c>
      <c r="L53" s="192"/>
      <c r="M53" s="192"/>
      <c r="N53" s="130"/>
      <c r="O53" s="130"/>
      <c r="P53" s="130"/>
      <c r="Q53" s="130"/>
      <c r="R53" s="130"/>
      <c r="S53" s="130">
        <v>4800000</v>
      </c>
      <c r="T53" s="130">
        <v>2587787.114845938</v>
      </c>
      <c r="U53" s="130">
        <v>2542072.8291316526</v>
      </c>
      <c r="V53" s="130">
        <v>1273725.4901960786</v>
      </c>
      <c r="W53" s="130">
        <v>478655.46218487393</v>
      </c>
      <c r="X53" s="487"/>
      <c r="Y53" s="487"/>
      <c r="Z53" s="487">
        <v>101200.00000000001</v>
      </c>
      <c r="AA53" s="487"/>
      <c r="AB53" s="487">
        <v>96140.000000000015</v>
      </c>
      <c r="AC53" s="487"/>
      <c r="AD53" s="193"/>
      <c r="AE53" s="193"/>
      <c r="AF53" s="193"/>
      <c r="AG53" s="193"/>
      <c r="AH53" s="193"/>
      <c r="AI53" s="194"/>
      <c r="AJ53" s="195" t="s">
        <v>29</v>
      </c>
      <c r="AK53" s="11"/>
      <c r="AL53" s="195" t="s">
        <v>6</v>
      </c>
      <c r="AM53" s="11" t="s">
        <v>6</v>
      </c>
      <c r="AN53" s="195"/>
      <c r="AO53" s="11"/>
      <c r="AP53" s="195" t="s">
        <v>6</v>
      </c>
      <c r="AQ53" s="11" t="s">
        <v>6</v>
      </c>
      <c r="AR53" s="195" t="s">
        <v>6</v>
      </c>
    </row>
    <row r="54" spans="1:44" s="196" customFormat="1" outlineLevel="1">
      <c r="A54" s="187" t="s">
        <v>49</v>
      </c>
      <c r="B54" s="188" t="s">
        <v>3</v>
      </c>
      <c r="C54" s="189" t="s">
        <v>447</v>
      </c>
      <c r="D54" s="190" t="s">
        <v>555</v>
      </c>
      <c r="E54" s="190" t="s">
        <v>325</v>
      </c>
      <c r="F54" s="191" t="s">
        <v>192</v>
      </c>
      <c r="H54" s="192"/>
      <c r="I54" s="192"/>
      <c r="J54" s="192"/>
      <c r="K54" s="192" t="s">
        <v>2</v>
      </c>
      <c r="L54" s="192"/>
      <c r="M54" s="192"/>
      <c r="N54" s="130">
        <v>6200000</v>
      </c>
      <c r="O54" s="130">
        <v>3304241.877256318</v>
      </c>
      <c r="P54" s="130">
        <v>3345276.7749699154</v>
      </c>
      <c r="Q54" s="130">
        <v>1720667.870036101</v>
      </c>
      <c r="R54" s="130">
        <v>679873.64620938629</v>
      </c>
      <c r="S54" s="130">
        <v>6100000</v>
      </c>
      <c r="T54" s="130">
        <v>3250947.6534296032</v>
      </c>
      <c r="U54" s="130">
        <v>3291320.6979542719</v>
      </c>
      <c r="V54" s="130">
        <v>1692915.1624548736</v>
      </c>
      <c r="W54" s="130">
        <v>668907.94223826716</v>
      </c>
      <c r="X54" s="487">
        <v>123200.00000000001</v>
      </c>
      <c r="Y54" s="487"/>
      <c r="Z54" s="487">
        <v>129800.00000000001</v>
      </c>
      <c r="AA54" s="487"/>
      <c r="AB54" s="487"/>
      <c r="AC54" s="487"/>
      <c r="AD54" s="193"/>
      <c r="AE54" s="193"/>
      <c r="AF54" s="193"/>
      <c r="AG54" s="193"/>
      <c r="AH54" s="193"/>
      <c r="AI54" s="194"/>
      <c r="AJ54" s="195" t="s">
        <v>29</v>
      </c>
      <c r="AK54" s="11"/>
      <c r="AL54" s="195" t="s">
        <v>6</v>
      </c>
      <c r="AM54" s="11" t="s">
        <v>6</v>
      </c>
      <c r="AN54" s="195"/>
      <c r="AO54" s="11"/>
      <c r="AP54" s="195" t="s">
        <v>6</v>
      </c>
      <c r="AQ54" s="11" t="s">
        <v>6</v>
      </c>
      <c r="AR54" s="195" t="s">
        <v>6</v>
      </c>
    </row>
    <row r="55" spans="1:44" s="196" customFormat="1" outlineLevel="1">
      <c r="A55" s="187" t="s">
        <v>49</v>
      </c>
      <c r="B55" s="188" t="s">
        <v>3</v>
      </c>
      <c r="C55" s="189" t="s">
        <v>448</v>
      </c>
      <c r="D55" s="190" t="s">
        <v>555</v>
      </c>
      <c r="E55" s="190" t="s">
        <v>325</v>
      </c>
      <c r="F55" s="191" t="s">
        <v>449</v>
      </c>
      <c r="H55" s="192"/>
      <c r="I55" s="192"/>
      <c r="J55" s="192"/>
      <c r="K55" s="192" t="s">
        <v>2</v>
      </c>
      <c r="L55" s="192"/>
      <c r="M55" s="192"/>
      <c r="N55" s="130">
        <v>5900000</v>
      </c>
      <c r="O55" s="130">
        <v>3125182.5976500479</v>
      </c>
      <c r="P55" s="130">
        <v>3474610.9876151164</v>
      </c>
      <c r="Q55" s="130">
        <v>1819275.9606224198</v>
      </c>
      <c r="R55" s="130">
        <v>694172.75325500162</v>
      </c>
      <c r="S55" s="130">
        <v>5800000</v>
      </c>
      <c r="T55" s="130">
        <v>3072213.4010797082</v>
      </c>
      <c r="U55" s="130">
        <v>3415719.2759606228</v>
      </c>
      <c r="V55" s="130">
        <v>1788440.7748491585</v>
      </c>
      <c r="W55" s="130">
        <v>682407.11336932366</v>
      </c>
      <c r="X55" s="487">
        <v>148500</v>
      </c>
      <c r="Y55" s="487"/>
      <c r="Z55" s="487">
        <v>159500</v>
      </c>
      <c r="AA55" s="487"/>
      <c r="AB55" s="487"/>
      <c r="AC55" s="487"/>
      <c r="AD55" s="193"/>
      <c r="AE55" s="193"/>
      <c r="AF55" s="193"/>
      <c r="AG55" s="193"/>
      <c r="AH55" s="193"/>
      <c r="AI55" s="194"/>
      <c r="AJ55" s="195" t="s">
        <v>29</v>
      </c>
      <c r="AK55" s="11"/>
      <c r="AL55" s="195" t="s">
        <v>6</v>
      </c>
      <c r="AM55" s="11" t="s">
        <v>6</v>
      </c>
      <c r="AN55" s="195"/>
      <c r="AO55" s="11"/>
      <c r="AP55" s="195" t="s">
        <v>6</v>
      </c>
      <c r="AQ55" s="11" t="s">
        <v>6</v>
      </c>
      <c r="AR55" s="195" t="s">
        <v>6</v>
      </c>
    </row>
    <row r="56" spans="1:44" s="196" customFormat="1" outlineLevel="1">
      <c r="A56" s="187" t="s">
        <v>49</v>
      </c>
      <c r="B56" s="188" t="s">
        <v>3</v>
      </c>
      <c r="C56" s="189" t="s">
        <v>453</v>
      </c>
      <c r="D56" s="190" t="s">
        <v>570</v>
      </c>
      <c r="E56" s="190" t="s">
        <v>569</v>
      </c>
      <c r="F56" s="191" t="s">
        <v>454</v>
      </c>
      <c r="H56" s="192"/>
      <c r="I56" s="192"/>
      <c r="K56" s="192"/>
      <c r="L56" s="192" t="s">
        <v>2</v>
      </c>
      <c r="M56" s="192"/>
      <c r="N56" s="130">
        <v>3100000</v>
      </c>
      <c r="O56" s="130">
        <v>1638634.4238975819</v>
      </c>
      <c r="P56" s="130">
        <v>1527510.6685633</v>
      </c>
      <c r="Q56" s="130">
        <v>776984.35277382645</v>
      </c>
      <c r="R56" s="130">
        <v>255761.0241820768</v>
      </c>
      <c r="S56" s="130">
        <v>3100000</v>
      </c>
      <c r="T56" s="130">
        <v>1638634.4238975819</v>
      </c>
      <c r="U56" s="130">
        <v>1527510.6685633</v>
      </c>
      <c r="V56" s="130">
        <v>776984.35277382645</v>
      </c>
      <c r="W56" s="130">
        <v>255761.0241820768</v>
      </c>
      <c r="X56" s="487">
        <v>56100.000000000007</v>
      </c>
      <c r="Y56" s="487"/>
      <c r="Z56" s="487">
        <v>60500.000000000007</v>
      </c>
      <c r="AA56" s="487"/>
      <c r="AB56" s="487"/>
      <c r="AC56" s="487"/>
      <c r="AD56" s="193"/>
      <c r="AE56" s="193"/>
      <c r="AF56" s="193"/>
      <c r="AG56" s="193"/>
      <c r="AH56" s="193"/>
      <c r="AI56" s="194"/>
      <c r="AJ56" s="195"/>
      <c r="AK56" s="11" t="s">
        <v>29</v>
      </c>
      <c r="AL56" s="195"/>
      <c r="AM56" s="11"/>
      <c r="AN56" s="195"/>
      <c r="AP56" s="195"/>
      <c r="AQ56" s="11"/>
      <c r="AR56" s="195"/>
    </row>
    <row r="57" spans="1:44" s="196" customFormat="1" outlineLevel="1">
      <c r="A57" s="187" t="s">
        <v>49</v>
      </c>
      <c r="B57" s="188" t="s">
        <v>3</v>
      </c>
      <c r="C57" s="189" t="s">
        <v>457</v>
      </c>
      <c r="D57" s="190" t="s">
        <v>568</v>
      </c>
      <c r="E57" s="190" t="s">
        <v>35</v>
      </c>
      <c r="F57" s="191">
        <v>1</v>
      </c>
      <c r="G57" s="192"/>
      <c r="H57" s="192"/>
      <c r="I57" s="192"/>
      <c r="J57" s="192"/>
      <c r="K57" s="192"/>
      <c r="L57" s="192"/>
      <c r="M57" s="192" t="s">
        <v>2</v>
      </c>
      <c r="N57" s="130">
        <v>1000000</v>
      </c>
      <c r="O57" s="130">
        <v>593368.23734729493</v>
      </c>
      <c r="P57" s="130">
        <v>497382.19895287958</v>
      </c>
      <c r="Q57" s="130">
        <v>226003.49040139615</v>
      </c>
      <c r="R57" s="130">
        <v>68935.42757417103</v>
      </c>
      <c r="S57" s="130">
        <v>950000</v>
      </c>
      <c r="T57" s="130">
        <v>563699.82547993015</v>
      </c>
      <c r="U57" s="130">
        <v>472513.08900523558</v>
      </c>
      <c r="V57" s="130">
        <v>214703.31588132636</v>
      </c>
      <c r="W57" s="130">
        <v>65488.65619546247</v>
      </c>
      <c r="X57" s="487">
        <v>11000</v>
      </c>
      <c r="Y57" s="487"/>
      <c r="Z57" s="487">
        <v>11000</v>
      </c>
      <c r="AA57" s="487"/>
      <c r="AB57" s="487">
        <v>10450</v>
      </c>
      <c r="AC57" s="487"/>
      <c r="AD57" s="193"/>
      <c r="AE57" s="193"/>
      <c r="AF57" s="193"/>
      <c r="AG57" s="193"/>
      <c r="AH57" s="193"/>
      <c r="AI57" s="194"/>
      <c r="AJ57" s="195" t="s">
        <v>6</v>
      </c>
      <c r="AK57" s="11"/>
      <c r="AL57" s="195" t="s">
        <v>6</v>
      </c>
      <c r="AM57" s="11"/>
      <c r="AN57" s="195" t="s">
        <v>6</v>
      </c>
      <c r="AO57" s="11" t="s">
        <v>6</v>
      </c>
      <c r="AP57" s="195" t="s">
        <v>6</v>
      </c>
      <c r="AQ57" s="11" t="s">
        <v>6</v>
      </c>
      <c r="AR57" s="195" t="s">
        <v>6</v>
      </c>
    </row>
    <row r="58" spans="1:44" s="196" customFormat="1" outlineLevel="1">
      <c r="A58" s="187" t="s">
        <v>49</v>
      </c>
      <c r="B58" s="188" t="s">
        <v>3</v>
      </c>
      <c r="C58" s="189" t="s">
        <v>547</v>
      </c>
      <c r="D58" s="190"/>
      <c r="E58" s="190" t="s">
        <v>35</v>
      </c>
      <c r="F58" s="191" t="s">
        <v>458</v>
      </c>
      <c r="G58" s="192" t="s">
        <v>2</v>
      </c>
      <c r="H58" s="192" t="s">
        <v>2</v>
      </c>
      <c r="I58" s="192" t="s">
        <v>2</v>
      </c>
      <c r="J58" s="192" t="s">
        <v>2</v>
      </c>
      <c r="K58" s="192" t="s">
        <v>2</v>
      </c>
      <c r="L58" s="192" t="s">
        <v>2</v>
      </c>
      <c r="M58" s="192" t="s">
        <v>2</v>
      </c>
      <c r="N58" s="130">
        <v>700000</v>
      </c>
      <c r="O58" s="130">
        <v>396587.03071672353</v>
      </c>
      <c r="P58" s="130">
        <v>377474.40273037547</v>
      </c>
      <c r="Q58" s="130">
        <v>195904.43686006826</v>
      </c>
      <c r="R58" s="130">
        <v>59726.96245733789</v>
      </c>
      <c r="S58" s="130">
        <v>700000</v>
      </c>
      <c r="T58" s="130">
        <v>401365.18771331053</v>
      </c>
      <c r="U58" s="130">
        <v>378668.94197952223</v>
      </c>
      <c r="V58" s="130">
        <v>188737.20136518774</v>
      </c>
      <c r="W58" s="130">
        <v>63310.580204778154</v>
      </c>
      <c r="X58" s="487">
        <v>7040.0000000000009</v>
      </c>
      <c r="Y58" s="487"/>
      <c r="Z58" s="487">
        <v>7480.0000000000009</v>
      </c>
      <c r="AA58" s="487"/>
      <c r="AB58" s="487">
        <v>7150.0000000000009</v>
      </c>
      <c r="AC58" s="487"/>
      <c r="AD58" s="193"/>
      <c r="AE58" s="193"/>
      <c r="AF58" s="193"/>
      <c r="AG58" s="193"/>
      <c r="AH58" s="193"/>
      <c r="AI58" s="194"/>
      <c r="AJ58" s="195" t="s">
        <v>6</v>
      </c>
      <c r="AK58" s="11"/>
      <c r="AL58" s="195" t="s">
        <v>6</v>
      </c>
      <c r="AM58" s="11" t="s">
        <v>6</v>
      </c>
      <c r="AN58" s="195" t="s">
        <v>6</v>
      </c>
      <c r="AO58" s="11" t="s">
        <v>6</v>
      </c>
      <c r="AP58" s="195" t="s">
        <v>6</v>
      </c>
      <c r="AQ58" s="11" t="s">
        <v>6</v>
      </c>
      <c r="AR58" s="195" t="s">
        <v>6</v>
      </c>
    </row>
    <row r="59" spans="1:44" s="196" customFormat="1" outlineLevel="1">
      <c r="A59" s="187" t="s">
        <v>49</v>
      </c>
      <c r="B59" s="188" t="s">
        <v>3</v>
      </c>
      <c r="C59" s="189" t="s">
        <v>548</v>
      </c>
      <c r="D59" s="190"/>
      <c r="E59" s="190" t="s">
        <v>35</v>
      </c>
      <c r="F59" s="191">
        <v>1</v>
      </c>
      <c r="G59" s="192" t="s">
        <v>2</v>
      </c>
      <c r="H59" s="192" t="s">
        <v>2</v>
      </c>
      <c r="I59" s="192"/>
      <c r="J59" s="192"/>
      <c r="K59" s="192"/>
      <c r="L59" s="192" t="s">
        <v>2</v>
      </c>
      <c r="M59" s="192"/>
      <c r="N59" s="130">
        <v>700000</v>
      </c>
      <c r="O59" s="130">
        <v>396587.03071672353</v>
      </c>
      <c r="P59" s="130">
        <v>377474.40273037547</v>
      </c>
      <c r="Q59" s="130">
        <v>195904.43686006826</v>
      </c>
      <c r="R59" s="130">
        <v>59726.96245733789</v>
      </c>
      <c r="S59" s="130">
        <v>700000</v>
      </c>
      <c r="T59" s="130">
        <v>401365.18771331053</v>
      </c>
      <c r="U59" s="130">
        <v>378668.94197952223</v>
      </c>
      <c r="V59" s="130">
        <v>188737.20136518774</v>
      </c>
      <c r="W59" s="130">
        <v>63310.580204778154</v>
      </c>
      <c r="X59" s="487">
        <v>8140.0000000000009</v>
      </c>
      <c r="Y59" s="487"/>
      <c r="Z59" s="487">
        <v>8580</v>
      </c>
      <c r="AA59" s="487"/>
      <c r="AB59" s="487">
        <v>8140.0000000000009</v>
      </c>
      <c r="AC59" s="487"/>
      <c r="AD59" s="193"/>
      <c r="AE59" s="193"/>
      <c r="AF59" s="193"/>
      <c r="AG59" s="193"/>
      <c r="AH59" s="193"/>
      <c r="AI59" s="194"/>
      <c r="AJ59" s="195" t="s">
        <v>6</v>
      </c>
      <c r="AK59" s="11"/>
      <c r="AL59" s="195" t="s">
        <v>6</v>
      </c>
      <c r="AM59" s="11" t="s">
        <v>6</v>
      </c>
      <c r="AN59" s="195" t="s">
        <v>6</v>
      </c>
      <c r="AO59" s="11" t="s">
        <v>6</v>
      </c>
      <c r="AP59" s="195" t="s">
        <v>6</v>
      </c>
      <c r="AQ59" s="11" t="s">
        <v>6</v>
      </c>
      <c r="AR59" s="195" t="s">
        <v>6</v>
      </c>
    </row>
    <row r="60" spans="1:44" s="196" customFormat="1" outlineLevel="1">
      <c r="A60" s="187" t="s">
        <v>49</v>
      </c>
      <c r="B60" s="188" t="s">
        <v>3</v>
      </c>
      <c r="C60" s="189" t="s">
        <v>197</v>
      </c>
      <c r="D60" s="190" t="s">
        <v>564</v>
      </c>
      <c r="E60" s="190" t="s">
        <v>198</v>
      </c>
      <c r="F60" s="191">
        <v>1</v>
      </c>
      <c r="G60" s="192"/>
      <c r="H60" s="192"/>
      <c r="I60" s="192" t="s">
        <v>2</v>
      </c>
      <c r="J60" s="192" t="s">
        <v>2</v>
      </c>
      <c r="K60" s="192" t="s">
        <v>2</v>
      </c>
      <c r="L60" s="192"/>
      <c r="M60" s="192"/>
      <c r="N60" s="130">
        <v>650000</v>
      </c>
      <c r="O60" s="130">
        <v>360440.83526682138</v>
      </c>
      <c r="P60" s="130">
        <v>318213.45707656618</v>
      </c>
      <c r="Q60" s="130">
        <v>159860.78886310905</v>
      </c>
      <c r="R60" s="130">
        <v>43735.498839907195</v>
      </c>
      <c r="S60" s="130">
        <v>600000</v>
      </c>
      <c r="T60" s="130">
        <v>332714.61716937361</v>
      </c>
      <c r="U60" s="130">
        <v>293735.49883990723</v>
      </c>
      <c r="V60" s="130">
        <v>147563.80510440835</v>
      </c>
      <c r="W60" s="130">
        <v>40371.229698375872</v>
      </c>
      <c r="X60" s="487">
        <v>6820.0000000000009</v>
      </c>
      <c r="Y60" s="487"/>
      <c r="Z60" s="487">
        <v>6820.0000000000009</v>
      </c>
      <c r="AA60" s="487"/>
      <c r="AB60" s="487">
        <v>6490.0000000000009</v>
      </c>
      <c r="AC60" s="487"/>
      <c r="AD60" s="193"/>
      <c r="AE60" s="193"/>
      <c r="AF60" s="193"/>
      <c r="AG60" s="193"/>
      <c r="AH60" s="193"/>
      <c r="AI60" s="194"/>
      <c r="AJ60" s="195"/>
      <c r="AK60" s="11"/>
      <c r="AL60" s="195"/>
      <c r="AM60" s="11"/>
      <c r="AN60" s="195" t="s">
        <v>29</v>
      </c>
      <c r="AO60" s="11"/>
      <c r="AP60" s="195"/>
      <c r="AQ60" s="11"/>
      <c r="AR60" s="195"/>
    </row>
    <row r="61" spans="1:44" s="196" customFormat="1" outlineLevel="1">
      <c r="A61" s="187" t="s">
        <v>49</v>
      </c>
      <c r="B61" s="188" t="s">
        <v>3</v>
      </c>
      <c r="C61" s="189" t="s">
        <v>459</v>
      </c>
      <c r="D61" s="190"/>
      <c r="E61" s="190" t="s">
        <v>35</v>
      </c>
      <c r="F61" s="191" t="s">
        <v>460</v>
      </c>
      <c r="G61" s="192" t="s">
        <v>2</v>
      </c>
      <c r="H61" s="192" t="s">
        <v>2</v>
      </c>
      <c r="I61" s="192" t="s">
        <v>2</v>
      </c>
      <c r="J61" s="192" t="s">
        <v>2</v>
      </c>
      <c r="K61" s="192" t="s">
        <v>2</v>
      </c>
      <c r="L61" s="192" t="s">
        <v>2</v>
      </c>
      <c r="M61" s="192" t="s">
        <v>2</v>
      </c>
      <c r="N61" s="130">
        <v>300000</v>
      </c>
      <c r="O61" s="130">
        <v>177000</v>
      </c>
      <c r="P61" s="130">
        <v>156000</v>
      </c>
      <c r="Q61" s="130">
        <v>75000</v>
      </c>
      <c r="R61" s="130">
        <v>21000.000000000004</v>
      </c>
      <c r="S61" s="130">
        <v>300000</v>
      </c>
      <c r="T61" s="130">
        <v>177000</v>
      </c>
      <c r="U61" s="130">
        <v>156000</v>
      </c>
      <c r="V61" s="130">
        <v>75000</v>
      </c>
      <c r="W61" s="130">
        <v>21000.000000000004</v>
      </c>
      <c r="X61" s="487">
        <v>1980.0000000000002</v>
      </c>
      <c r="Y61" s="487"/>
      <c r="Z61" s="487">
        <v>2090</v>
      </c>
      <c r="AA61" s="487"/>
      <c r="AB61" s="487">
        <v>1980.0000000000002</v>
      </c>
      <c r="AC61" s="487"/>
      <c r="AD61" s="193"/>
      <c r="AE61" s="193"/>
      <c r="AF61" s="193"/>
      <c r="AG61" s="193"/>
      <c r="AH61" s="193"/>
      <c r="AI61" s="194"/>
      <c r="AJ61" s="195" t="s">
        <v>6</v>
      </c>
      <c r="AK61" s="11"/>
      <c r="AL61" s="195" t="s">
        <v>6</v>
      </c>
      <c r="AM61" s="11" t="s">
        <v>6</v>
      </c>
      <c r="AN61" s="195" t="s">
        <v>6</v>
      </c>
      <c r="AO61" s="11" t="s">
        <v>6</v>
      </c>
      <c r="AP61" s="195" t="s">
        <v>6</v>
      </c>
      <c r="AQ61" s="11" t="s">
        <v>6</v>
      </c>
      <c r="AR61" s="195" t="s">
        <v>6</v>
      </c>
    </row>
    <row r="62" spans="1:44" s="196" customFormat="1">
      <c r="A62" s="187"/>
      <c r="B62" s="209" t="s">
        <v>3</v>
      </c>
      <c r="C62" s="189"/>
      <c r="D62" s="190"/>
      <c r="E62" s="190"/>
      <c r="F62" s="191"/>
      <c r="G62" s="192"/>
      <c r="H62" s="192"/>
      <c r="I62" s="192"/>
      <c r="J62" s="192"/>
      <c r="K62" s="192"/>
      <c r="L62" s="192"/>
      <c r="M62" s="192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487"/>
      <c r="Y62" s="487"/>
      <c r="Z62" s="487"/>
      <c r="AA62" s="487"/>
      <c r="AB62" s="487"/>
      <c r="AC62" s="487"/>
      <c r="AD62" s="193"/>
      <c r="AE62" s="193"/>
      <c r="AF62" s="193"/>
      <c r="AG62" s="193"/>
      <c r="AH62" s="193"/>
      <c r="AI62" s="194"/>
      <c r="AJ62" s="193"/>
      <c r="AK62" s="193"/>
      <c r="AL62" s="193"/>
      <c r="AM62" s="193"/>
      <c r="AN62" s="193"/>
      <c r="AO62" s="193"/>
      <c r="AP62" s="193"/>
      <c r="AQ62" s="193"/>
      <c r="AR62" s="193"/>
    </row>
    <row r="63" spans="1:44" s="196" customFormat="1">
      <c r="A63" s="187" t="s">
        <v>49</v>
      </c>
      <c r="B63" s="188" t="s">
        <v>4</v>
      </c>
      <c r="C63" s="189" t="s">
        <v>461</v>
      </c>
      <c r="D63" s="190"/>
      <c r="E63" s="190" t="s">
        <v>576</v>
      </c>
      <c r="F63" s="191" t="s">
        <v>462</v>
      </c>
      <c r="G63" s="192" t="s">
        <v>2</v>
      </c>
      <c r="H63" s="192" t="s">
        <v>2</v>
      </c>
      <c r="I63" s="192" t="s">
        <v>2</v>
      </c>
      <c r="J63" s="192" t="s">
        <v>2</v>
      </c>
      <c r="K63" s="192" t="s">
        <v>2</v>
      </c>
      <c r="L63" s="192" t="s">
        <v>2</v>
      </c>
      <c r="M63" s="192" t="s">
        <v>2</v>
      </c>
      <c r="N63" s="130">
        <v>100000</v>
      </c>
      <c r="O63" s="130">
        <v>59770.114942528744</v>
      </c>
      <c r="P63" s="130">
        <v>46743.295019157085</v>
      </c>
      <c r="Q63" s="130">
        <v>24521.072796934863</v>
      </c>
      <c r="R63" s="130">
        <v>6513.4099616858239</v>
      </c>
      <c r="S63" s="130">
        <v>100000</v>
      </c>
      <c r="T63" s="130">
        <v>59770.114942528744</v>
      </c>
      <c r="U63" s="130">
        <v>46743.295019157085</v>
      </c>
      <c r="V63" s="130">
        <v>24521.072796934863</v>
      </c>
      <c r="W63" s="130">
        <v>6513.4099616858239</v>
      </c>
      <c r="X63" s="487">
        <v>715.00000000000011</v>
      </c>
      <c r="Y63" s="487"/>
      <c r="Z63" s="487">
        <v>770.00000000000011</v>
      </c>
      <c r="AA63" s="487"/>
      <c r="AB63" s="487">
        <v>770.00000000000011</v>
      </c>
      <c r="AC63" s="487"/>
      <c r="AD63" s="193"/>
      <c r="AE63" s="193"/>
      <c r="AF63" s="193"/>
      <c r="AG63" s="193"/>
      <c r="AH63" s="193"/>
      <c r="AI63" s="194"/>
      <c r="AJ63" s="195" t="s">
        <v>6</v>
      </c>
      <c r="AL63" s="195" t="s">
        <v>6</v>
      </c>
      <c r="AM63" s="11" t="s">
        <v>29</v>
      </c>
      <c r="AN63" s="195"/>
      <c r="AO63" s="11"/>
      <c r="AP63" s="195"/>
      <c r="AQ63" s="193"/>
      <c r="AR63" s="195"/>
    </row>
    <row r="64" spans="1:44" s="196" customFormat="1">
      <c r="A64" s="187" t="s">
        <v>49</v>
      </c>
      <c r="B64" s="188" t="s">
        <v>4</v>
      </c>
      <c r="C64" s="189" t="s">
        <v>463</v>
      </c>
      <c r="D64" s="190"/>
      <c r="E64" s="190" t="s">
        <v>574</v>
      </c>
      <c r="F64" s="191" t="s">
        <v>464</v>
      </c>
      <c r="G64" s="192" t="s">
        <v>2</v>
      </c>
      <c r="H64" s="192" t="s">
        <v>2</v>
      </c>
      <c r="I64" s="192" t="s">
        <v>2</v>
      </c>
      <c r="J64" s="192" t="s">
        <v>2</v>
      </c>
      <c r="K64" s="192" t="s">
        <v>2</v>
      </c>
      <c r="L64" s="192" t="s">
        <v>2</v>
      </c>
      <c r="M64" s="192" t="s">
        <v>2</v>
      </c>
      <c r="N64" s="130">
        <v>200000</v>
      </c>
      <c r="O64" s="130">
        <v>119540.22988505749</v>
      </c>
      <c r="P64" s="130">
        <v>93486.590038314171</v>
      </c>
      <c r="Q64" s="130">
        <v>49042.145593869725</v>
      </c>
      <c r="R64" s="130">
        <v>13026.819923371648</v>
      </c>
      <c r="S64" s="130">
        <v>200000</v>
      </c>
      <c r="T64" s="130">
        <v>119540.22988505749</v>
      </c>
      <c r="U64" s="130">
        <v>93486.590038314171</v>
      </c>
      <c r="V64" s="130">
        <v>49042.145593869725</v>
      </c>
      <c r="W64" s="130">
        <v>13026.819923371648</v>
      </c>
      <c r="X64" s="487">
        <v>1430.0000000000002</v>
      </c>
      <c r="Y64" s="487"/>
      <c r="Z64" s="487">
        <v>1540.0000000000002</v>
      </c>
      <c r="AA64" s="487"/>
      <c r="AB64" s="487">
        <v>1430.0000000000002</v>
      </c>
      <c r="AC64" s="487"/>
      <c r="AD64" s="193"/>
      <c r="AE64" s="193"/>
      <c r="AF64" s="193"/>
      <c r="AG64" s="193"/>
      <c r="AH64" s="193"/>
      <c r="AI64" s="194"/>
      <c r="AJ64" s="195" t="s">
        <v>6</v>
      </c>
      <c r="AK64" s="11"/>
      <c r="AL64" s="195" t="s">
        <v>6</v>
      </c>
      <c r="AM64" s="11"/>
      <c r="AN64" s="195" t="s">
        <v>29</v>
      </c>
      <c r="AO64" s="11" t="s">
        <v>29</v>
      </c>
      <c r="AP64" s="195"/>
      <c r="AQ64" s="193"/>
      <c r="AR64" s="195"/>
    </row>
    <row r="65" spans="1:44" s="196" customFormat="1">
      <c r="A65" s="187" t="s">
        <v>49</v>
      </c>
      <c r="B65" s="188" t="s">
        <v>4</v>
      </c>
      <c r="C65" s="189" t="s">
        <v>465</v>
      </c>
      <c r="D65" s="190"/>
      <c r="E65" s="190" t="s">
        <v>575</v>
      </c>
      <c r="F65" s="191" t="s">
        <v>311</v>
      </c>
      <c r="G65" s="192" t="s">
        <v>2</v>
      </c>
      <c r="H65" s="192"/>
      <c r="I65" s="192"/>
      <c r="J65" s="192"/>
      <c r="K65" s="192"/>
      <c r="L65" s="192"/>
      <c r="M65" s="192"/>
      <c r="N65" s="130">
        <v>500000</v>
      </c>
      <c r="O65" s="130">
        <v>307119.20529801323</v>
      </c>
      <c r="P65" s="130">
        <v>167218.5430463576</v>
      </c>
      <c r="Q65" s="130">
        <v>79470.198675496693</v>
      </c>
      <c r="R65" s="130">
        <v>17384.1059602649</v>
      </c>
      <c r="S65" s="130">
        <v>500000</v>
      </c>
      <c r="T65" s="130">
        <v>307119.20529801323</v>
      </c>
      <c r="U65" s="130">
        <v>167218.5430463576</v>
      </c>
      <c r="V65" s="130">
        <v>79470.198675496693</v>
      </c>
      <c r="W65" s="130">
        <v>17384.1059602649</v>
      </c>
      <c r="X65" s="487">
        <v>2750</v>
      </c>
      <c r="Y65" s="487"/>
      <c r="Z65" s="487">
        <v>2970.0000000000005</v>
      </c>
      <c r="AA65" s="487"/>
      <c r="AB65" s="487">
        <v>2860.0000000000005</v>
      </c>
      <c r="AC65" s="487"/>
      <c r="AD65" s="193"/>
      <c r="AE65" s="193"/>
      <c r="AF65" s="193"/>
      <c r="AG65" s="193"/>
      <c r="AH65" s="193"/>
      <c r="AI65" s="194"/>
      <c r="AJ65" s="195" t="s">
        <v>6</v>
      </c>
      <c r="AK65" s="11" t="s">
        <v>29</v>
      </c>
      <c r="AL65" s="195" t="s">
        <v>6</v>
      </c>
      <c r="AM65" s="11"/>
      <c r="AN65" s="195" t="s">
        <v>29</v>
      </c>
      <c r="AO65" s="11"/>
      <c r="AP65" s="195" t="s">
        <v>29</v>
      </c>
      <c r="AQ65" s="193"/>
      <c r="AR65" s="195" t="s">
        <v>29</v>
      </c>
    </row>
    <row r="66" spans="1:44" s="196" customFormat="1">
      <c r="A66" s="187" t="s">
        <v>49</v>
      </c>
      <c r="B66" s="188" t="s">
        <v>4</v>
      </c>
      <c r="C66" s="189" t="s">
        <v>466</v>
      </c>
      <c r="D66" s="190"/>
      <c r="E66" s="190" t="s">
        <v>312</v>
      </c>
      <c r="F66" s="191">
        <v>0.52430555555555558</v>
      </c>
      <c r="G66" s="192"/>
      <c r="H66" s="192" t="s">
        <v>2</v>
      </c>
      <c r="I66" s="192" t="s">
        <v>2</v>
      </c>
      <c r="J66" s="192" t="s">
        <v>2</v>
      </c>
      <c r="K66" s="192" t="s">
        <v>2</v>
      </c>
      <c r="L66" s="192" t="s">
        <v>2</v>
      </c>
      <c r="M66" s="192"/>
      <c r="N66" s="130">
        <v>850000</v>
      </c>
      <c r="O66" s="130">
        <v>521569.70362239302</v>
      </c>
      <c r="P66" s="130">
        <v>271514.81888035132</v>
      </c>
      <c r="Q66" s="130">
        <v>124094.40175631174</v>
      </c>
      <c r="R66" s="130">
        <v>28924.259055982435</v>
      </c>
      <c r="S66" s="130">
        <v>850000</v>
      </c>
      <c r="T66" s="130">
        <v>521569.70362239302</v>
      </c>
      <c r="U66" s="130">
        <v>271514.81888035132</v>
      </c>
      <c r="V66" s="130">
        <v>124094.40175631174</v>
      </c>
      <c r="W66" s="130">
        <v>28924.259055982435</v>
      </c>
      <c r="X66" s="487">
        <v>4400</v>
      </c>
      <c r="Y66" s="487"/>
      <c r="Z66" s="487">
        <v>4730</v>
      </c>
      <c r="AA66" s="487"/>
      <c r="AB66" s="487">
        <v>4510</v>
      </c>
      <c r="AC66" s="487"/>
      <c r="AD66" s="193"/>
      <c r="AE66" s="193"/>
      <c r="AF66" s="193"/>
      <c r="AG66" s="193"/>
      <c r="AH66" s="193"/>
      <c r="AI66" s="194"/>
      <c r="AJ66" s="195" t="s">
        <v>6</v>
      </c>
      <c r="AK66" s="11" t="s">
        <v>29</v>
      </c>
      <c r="AL66" s="195" t="s">
        <v>6</v>
      </c>
      <c r="AM66" s="11"/>
      <c r="AN66" s="195" t="s">
        <v>29</v>
      </c>
      <c r="AO66" s="11" t="s">
        <v>29</v>
      </c>
      <c r="AP66" s="195"/>
      <c r="AQ66" s="193"/>
      <c r="AR66" s="195" t="s">
        <v>29</v>
      </c>
    </row>
    <row r="67" spans="1:44" s="70" customFormat="1" outlineLevel="1">
      <c r="A67" s="187" t="s">
        <v>49</v>
      </c>
      <c r="B67" s="188" t="s">
        <v>4</v>
      </c>
      <c r="C67" s="189" t="s">
        <v>467</v>
      </c>
      <c r="D67" s="206"/>
      <c r="E67" s="190" t="s">
        <v>132</v>
      </c>
      <c r="F67" s="191" t="s">
        <v>314</v>
      </c>
      <c r="G67" s="192" t="s">
        <v>2</v>
      </c>
      <c r="H67" s="192" t="s">
        <v>2</v>
      </c>
      <c r="I67" s="192" t="s">
        <v>2</v>
      </c>
      <c r="J67" s="192" t="s">
        <v>2</v>
      </c>
      <c r="K67" s="192" t="s">
        <v>2</v>
      </c>
      <c r="L67" s="192" t="s">
        <v>2</v>
      </c>
      <c r="M67" s="192" t="s">
        <v>2</v>
      </c>
      <c r="N67" s="130">
        <v>1300000</v>
      </c>
      <c r="O67" s="130">
        <v>730178.43289371603</v>
      </c>
      <c r="P67" s="130">
        <v>500232.73855702096</v>
      </c>
      <c r="Q67" s="130">
        <v>227928.62684251359</v>
      </c>
      <c r="R67" s="130">
        <v>67571.761055081457</v>
      </c>
      <c r="S67" s="130">
        <v>1300000</v>
      </c>
      <c r="T67" s="130">
        <v>740237.56495916843</v>
      </c>
      <c r="U67" s="130">
        <v>507646.62212323677</v>
      </c>
      <c r="V67" s="130">
        <v>239346.69636228657</v>
      </c>
      <c r="W67" s="130">
        <v>70452.858203415002</v>
      </c>
      <c r="X67" s="487">
        <v>8580</v>
      </c>
      <c r="Y67" s="487"/>
      <c r="Z67" s="487">
        <v>9350</v>
      </c>
      <c r="AA67" s="487"/>
      <c r="AB67" s="487">
        <v>8910</v>
      </c>
      <c r="AC67" s="487"/>
      <c r="AD67" s="193"/>
      <c r="AE67" s="193"/>
      <c r="AF67" s="193"/>
      <c r="AG67" s="193"/>
      <c r="AH67" s="193"/>
      <c r="AI67" s="194"/>
      <c r="AJ67" s="195" t="s">
        <v>6</v>
      </c>
      <c r="AK67" s="11" t="s">
        <v>6</v>
      </c>
      <c r="AL67" s="195" t="s">
        <v>6</v>
      </c>
      <c r="AM67" s="11" t="s">
        <v>29</v>
      </c>
      <c r="AN67" s="195"/>
      <c r="AP67" s="195" t="s">
        <v>29</v>
      </c>
      <c r="AQ67" s="193" t="s">
        <v>29</v>
      </c>
      <c r="AR67" s="195" t="s">
        <v>29</v>
      </c>
    </row>
    <row r="68" spans="1:44" s="70" customFormat="1" outlineLevel="1">
      <c r="A68" s="187" t="s">
        <v>49</v>
      </c>
      <c r="B68" s="188" t="s">
        <v>4</v>
      </c>
      <c r="C68" s="189" t="s">
        <v>7</v>
      </c>
      <c r="D68" s="197"/>
      <c r="E68" s="190" t="s">
        <v>16</v>
      </c>
      <c r="F68" s="191">
        <v>0.55555555555555558</v>
      </c>
      <c r="G68" s="192" t="s">
        <v>2</v>
      </c>
      <c r="H68" s="210"/>
      <c r="I68" s="210"/>
      <c r="J68" s="210"/>
      <c r="K68" s="210"/>
      <c r="L68" s="210"/>
      <c r="M68" s="199"/>
      <c r="N68" s="130">
        <v>1650000</v>
      </c>
      <c r="O68" s="130">
        <v>788254.31034482759</v>
      </c>
      <c r="P68" s="130">
        <v>846336.20689655188</v>
      </c>
      <c r="Q68" s="130">
        <v>436206.89655172412</v>
      </c>
      <c r="R68" s="130">
        <v>151724.13793103446</v>
      </c>
      <c r="S68" s="130">
        <v>1600000</v>
      </c>
      <c r="T68" s="130">
        <v>764367.81609195413</v>
      </c>
      <c r="U68" s="130">
        <v>820689.6551724138</v>
      </c>
      <c r="V68" s="130">
        <v>422988.50574712647</v>
      </c>
      <c r="W68" s="130">
        <v>147126.4367816092</v>
      </c>
      <c r="X68" s="487">
        <v>14080.000000000002</v>
      </c>
      <c r="Y68" s="487"/>
      <c r="Z68" s="487">
        <v>14740.000000000002</v>
      </c>
      <c r="AA68" s="487"/>
      <c r="AB68" s="487">
        <v>13970.000000000002</v>
      </c>
      <c r="AC68" s="487"/>
      <c r="AD68" s="348"/>
      <c r="AE68" s="348"/>
      <c r="AF68" s="348"/>
      <c r="AG68" s="348"/>
      <c r="AH68" s="348"/>
      <c r="AI68" s="201"/>
      <c r="AJ68" s="195" t="s">
        <v>6</v>
      </c>
      <c r="AK68" s="11" t="s">
        <v>6</v>
      </c>
      <c r="AL68" s="195" t="s">
        <v>6</v>
      </c>
      <c r="AM68" s="11"/>
      <c r="AN68" s="195"/>
      <c r="AO68" s="11" t="s">
        <v>6</v>
      </c>
      <c r="AP68" s="195" t="s">
        <v>29</v>
      </c>
      <c r="AQ68" s="11" t="s">
        <v>29</v>
      </c>
      <c r="AR68" s="195" t="s">
        <v>6</v>
      </c>
    </row>
    <row r="69" spans="1:44" s="70" customFormat="1" outlineLevel="1">
      <c r="A69" s="187" t="s">
        <v>49</v>
      </c>
      <c r="B69" s="188" t="s">
        <v>4</v>
      </c>
      <c r="C69" s="189" t="s">
        <v>8</v>
      </c>
      <c r="D69" s="197"/>
      <c r="E69" s="190" t="s">
        <v>188</v>
      </c>
      <c r="F69" s="191">
        <v>0.57291666666666663</v>
      </c>
      <c r="G69" s="192" t="s">
        <v>2</v>
      </c>
      <c r="H69" s="199"/>
      <c r="I69" s="199"/>
      <c r="J69" s="199"/>
      <c r="K69" s="199"/>
      <c r="L69" s="199"/>
      <c r="M69" s="199"/>
      <c r="N69" s="130">
        <v>1000000</v>
      </c>
      <c r="O69" s="130">
        <v>497198.87955182069</v>
      </c>
      <c r="P69" s="130">
        <v>592436.97478991596</v>
      </c>
      <c r="Q69" s="130">
        <v>296918.76750700281</v>
      </c>
      <c r="R69" s="130">
        <v>110644.25770308122</v>
      </c>
      <c r="S69" s="130">
        <v>950000</v>
      </c>
      <c r="T69" s="130">
        <v>472338.93557422969</v>
      </c>
      <c r="U69" s="130">
        <v>562815.12605042022</v>
      </c>
      <c r="V69" s="130">
        <v>282072.82913165266</v>
      </c>
      <c r="W69" s="130">
        <v>105112.04481792718</v>
      </c>
      <c r="X69" s="487">
        <v>9460</v>
      </c>
      <c r="Y69" s="487"/>
      <c r="Z69" s="487">
        <v>9790</v>
      </c>
      <c r="AA69" s="487"/>
      <c r="AB69" s="487">
        <v>9350</v>
      </c>
      <c r="AC69" s="487"/>
      <c r="AD69" s="348"/>
      <c r="AE69" s="348"/>
      <c r="AF69" s="348"/>
      <c r="AG69" s="348"/>
      <c r="AH69" s="348"/>
      <c r="AI69" s="201"/>
      <c r="AJ69" s="195" t="s">
        <v>6</v>
      </c>
      <c r="AK69" s="11" t="s">
        <v>6</v>
      </c>
      <c r="AL69" s="195" t="s">
        <v>6</v>
      </c>
      <c r="AM69" s="11"/>
      <c r="AN69" s="195"/>
      <c r="AO69" s="11" t="s">
        <v>6</v>
      </c>
      <c r="AP69" s="195" t="s">
        <v>29</v>
      </c>
      <c r="AQ69" s="11" t="s">
        <v>29</v>
      </c>
      <c r="AR69" s="195" t="s">
        <v>6</v>
      </c>
    </row>
    <row r="70" spans="1:44" s="70" customFormat="1" outlineLevel="1">
      <c r="A70" s="187" t="s">
        <v>49</v>
      </c>
      <c r="B70" s="188" t="s">
        <v>4</v>
      </c>
      <c r="C70" s="189" t="s">
        <v>468</v>
      </c>
      <c r="D70" s="206"/>
      <c r="E70" s="190" t="s">
        <v>32</v>
      </c>
      <c r="F70" s="191">
        <v>0.56944444444444442</v>
      </c>
      <c r="G70" s="210"/>
      <c r="H70" s="192" t="s">
        <v>2</v>
      </c>
      <c r="I70" s="192" t="s">
        <v>2</v>
      </c>
      <c r="J70" s="192" t="s">
        <v>2</v>
      </c>
      <c r="K70" s="192" t="s">
        <v>2</v>
      </c>
      <c r="L70" s="192" t="s">
        <v>2</v>
      </c>
      <c r="M70" s="199"/>
      <c r="N70" s="130">
        <v>1000000</v>
      </c>
      <c r="O70" s="130">
        <v>552160.16859852488</v>
      </c>
      <c r="P70" s="130">
        <v>419388.83034773445</v>
      </c>
      <c r="Q70" s="130">
        <v>184404.63645943097</v>
      </c>
      <c r="R70" s="130">
        <v>59009.483667017921</v>
      </c>
      <c r="S70" s="130">
        <v>1000000</v>
      </c>
      <c r="T70" s="130">
        <v>552604.69867211441</v>
      </c>
      <c r="U70" s="130">
        <v>426966.29213483148</v>
      </c>
      <c r="V70" s="130">
        <v>200204.29009193054</v>
      </c>
      <c r="W70" s="130">
        <v>66394.279877425943</v>
      </c>
      <c r="X70" s="487">
        <v>6930.0000000000009</v>
      </c>
      <c r="Y70" s="487"/>
      <c r="Z70" s="487">
        <v>7590.0000000000009</v>
      </c>
      <c r="AA70" s="487"/>
      <c r="AB70" s="487">
        <v>7260.0000000000009</v>
      </c>
      <c r="AC70" s="487"/>
      <c r="AD70" s="348"/>
      <c r="AE70" s="348"/>
      <c r="AF70" s="348"/>
      <c r="AG70" s="348"/>
      <c r="AH70" s="348"/>
      <c r="AI70" s="201"/>
      <c r="AJ70" s="195" t="s">
        <v>6</v>
      </c>
      <c r="AK70" s="11" t="s">
        <v>6</v>
      </c>
      <c r="AL70" s="195" t="s">
        <v>6</v>
      </c>
      <c r="AM70" s="11"/>
      <c r="AN70" s="195"/>
      <c r="AO70" s="11"/>
      <c r="AP70" s="195" t="s">
        <v>6</v>
      </c>
      <c r="AQ70" s="11"/>
      <c r="AR70" s="195" t="s">
        <v>29</v>
      </c>
    </row>
    <row r="71" spans="1:44" s="70" customFormat="1" outlineLevel="1">
      <c r="A71" s="187" t="s">
        <v>49</v>
      </c>
      <c r="B71" s="188" t="s">
        <v>4</v>
      </c>
      <c r="C71" s="189" t="s">
        <v>544</v>
      </c>
      <c r="D71" s="206"/>
      <c r="E71" s="190" t="s">
        <v>299</v>
      </c>
      <c r="F71" s="191">
        <v>0.52777777777777779</v>
      </c>
      <c r="G71" s="192" t="s">
        <v>2</v>
      </c>
      <c r="I71" s="192"/>
      <c r="J71" s="192"/>
      <c r="K71" s="192"/>
      <c r="L71" s="192"/>
      <c r="M71" s="199"/>
      <c r="N71" s="130">
        <v>550000</v>
      </c>
      <c r="O71" s="130">
        <v>322704.08163265308</v>
      </c>
      <c r="P71" s="130">
        <v>225892.85714285713</v>
      </c>
      <c r="Q71" s="130">
        <v>99617.346938775518</v>
      </c>
      <c r="R71" s="130">
        <v>32270.408163265307</v>
      </c>
      <c r="S71" s="130">
        <v>550000</v>
      </c>
      <c r="T71" s="130">
        <v>322704.08163265308</v>
      </c>
      <c r="U71" s="130">
        <v>225892.85714285713</v>
      </c>
      <c r="V71" s="130">
        <v>99617.346938775518</v>
      </c>
      <c r="W71" s="130">
        <v>32270.408163265307</v>
      </c>
      <c r="X71" s="487">
        <v>3740.0000000000005</v>
      </c>
      <c r="Y71" s="487"/>
      <c r="Z71" s="487">
        <v>3960.0000000000005</v>
      </c>
      <c r="AA71" s="487"/>
      <c r="AB71" s="487">
        <v>3740.0000000000005</v>
      </c>
      <c r="AC71" s="487"/>
      <c r="AD71" s="348"/>
      <c r="AE71" s="348"/>
      <c r="AF71" s="348"/>
      <c r="AG71" s="348"/>
      <c r="AH71" s="348"/>
      <c r="AI71" s="201"/>
      <c r="AJ71" s="195" t="s">
        <v>6</v>
      </c>
      <c r="AK71" s="11" t="s">
        <v>29</v>
      </c>
      <c r="AL71" s="195" t="s">
        <v>6</v>
      </c>
      <c r="AM71" s="11"/>
      <c r="AN71" s="195" t="s">
        <v>29</v>
      </c>
      <c r="AP71" s="195" t="s">
        <v>29</v>
      </c>
      <c r="AQ71" s="11"/>
      <c r="AR71" s="195" t="s">
        <v>29</v>
      </c>
    </row>
    <row r="72" spans="1:44" s="70" customFormat="1" outlineLevel="1">
      <c r="A72" s="187" t="s">
        <v>49</v>
      </c>
      <c r="B72" s="188" t="s">
        <v>4</v>
      </c>
      <c r="C72" s="189" t="s">
        <v>545</v>
      </c>
      <c r="D72" s="206"/>
      <c r="E72" s="190" t="s">
        <v>580</v>
      </c>
      <c r="F72" s="191">
        <v>0.52777777777777779</v>
      </c>
      <c r="I72" s="192"/>
      <c r="J72" s="192"/>
      <c r="K72" s="192"/>
      <c r="L72" s="192"/>
      <c r="M72" s="192" t="s">
        <v>2</v>
      </c>
      <c r="N72" s="130">
        <v>550000</v>
      </c>
      <c r="O72" s="130">
        <v>331279.06976744183</v>
      </c>
      <c r="P72" s="130">
        <v>193139.53488372092</v>
      </c>
      <c r="Q72" s="130">
        <v>90813.953488372092</v>
      </c>
      <c r="R72" s="130">
        <v>21744.18604651163</v>
      </c>
      <c r="S72" s="130">
        <v>550000</v>
      </c>
      <c r="T72" s="130">
        <v>329017.8571428571</v>
      </c>
      <c r="U72" s="130">
        <v>212388.39285714287</v>
      </c>
      <c r="V72" s="130">
        <v>106808.03571428572</v>
      </c>
      <c r="W72" s="130">
        <v>24553.571428571431</v>
      </c>
      <c r="X72" s="487">
        <v>3190.0000000000005</v>
      </c>
      <c r="Y72" s="487"/>
      <c r="Z72" s="487">
        <v>3740.0000000000005</v>
      </c>
      <c r="AA72" s="487"/>
      <c r="AB72" s="487">
        <v>3520.0000000000005</v>
      </c>
      <c r="AC72" s="487"/>
      <c r="AD72" s="348"/>
      <c r="AE72" s="348"/>
      <c r="AF72" s="348"/>
      <c r="AG72" s="348"/>
      <c r="AH72" s="348"/>
      <c r="AI72" s="201"/>
      <c r="AJ72" s="195" t="s">
        <v>6</v>
      </c>
      <c r="AK72" s="11"/>
      <c r="AL72" s="195" t="s">
        <v>6</v>
      </c>
      <c r="AM72" s="11"/>
      <c r="AN72" s="195"/>
      <c r="AO72" s="11"/>
      <c r="AP72" s="195"/>
      <c r="AQ72" s="11"/>
      <c r="AR72" s="195"/>
    </row>
    <row r="73" spans="1:44" s="70" customFormat="1" outlineLevel="1">
      <c r="A73" s="187" t="s">
        <v>49</v>
      </c>
      <c r="B73" s="188" t="s">
        <v>4</v>
      </c>
      <c r="C73" s="189" t="s">
        <v>472</v>
      </c>
      <c r="D73" s="206"/>
      <c r="E73" s="190" t="s">
        <v>327</v>
      </c>
      <c r="F73" s="191" t="s">
        <v>328</v>
      </c>
      <c r="G73" s="192" t="s">
        <v>2</v>
      </c>
      <c r="H73" s="192"/>
      <c r="I73" s="192"/>
      <c r="J73" s="192"/>
      <c r="K73" s="192"/>
      <c r="L73" s="192"/>
      <c r="M73" s="199"/>
      <c r="N73" s="130">
        <v>600000</v>
      </c>
      <c r="O73" s="130">
        <v>301181.10236220475</v>
      </c>
      <c r="P73" s="130">
        <v>289370.07874015748</v>
      </c>
      <c r="Q73" s="130">
        <v>154724.40944881891</v>
      </c>
      <c r="R73" s="130">
        <v>49606.299212598431</v>
      </c>
      <c r="S73" s="130">
        <v>550000</v>
      </c>
      <c r="T73" s="130">
        <v>276082.67716535431</v>
      </c>
      <c r="U73" s="130">
        <v>265255.90551181103</v>
      </c>
      <c r="V73" s="130">
        <v>141830.7086614173</v>
      </c>
      <c r="W73" s="130">
        <v>45472.440944881899</v>
      </c>
      <c r="X73" s="487">
        <v>4840</v>
      </c>
      <c r="Y73" s="487"/>
      <c r="Z73" s="487">
        <v>4840</v>
      </c>
      <c r="AA73" s="487"/>
      <c r="AB73" s="487">
        <v>4620</v>
      </c>
      <c r="AC73" s="487"/>
      <c r="AD73" s="348"/>
      <c r="AE73" s="348"/>
      <c r="AF73" s="348"/>
      <c r="AG73" s="348"/>
      <c r="AH73" s="348"/>
      <c r="AI73" s="201"/>
      <c r="AJ73" s="195"/>
      <c r="AK73" s="11"/>
      <c r="AL73" s="195"/>
      <c r="AM73" s="11"/>
      <c r="AN73" s="195" t="s">
        <v>29</v>
      </c>
      <c r="AO73" s="11" t="s">
        <v>29</v>
      </c>
      <c r="AP73" s="195"/>
      <c r="AQ73" s="11"/>
      <c r="AR73" s="195"/>
    </row>
    <row r="74" spans="1:44" s="70" customFormat="1" outlineLevel="1">
      <c r="A74" s="187" t="s">
        <v>49</v>
      </c>
      <c r="B74" s="188" t="s">
        <v>4</v>
      </c>
      <c r="C74" s="189" t="s">
        <v>469</v>
      </c>
      <c r="D74" s="197"/>
      <c r="E74" s="190" t="s">
        <v>281</v>
      </c>
      <c r="F74" s="191">
        <v>0.58333333333333337</v>
      </c>
      <c r="G74" s="192"/>
      <c r="H74" s="192" t="s">
        <v>2</v>
      </c>
      <c r="I74" s="192" t="s">
        <v>2</v>
      </c>
      <c r="J74" s="192" t="s">
        <v>2</v>
      </c>
      <c r="K74" s="192" t="s">
        <v>2</v>
      </c>
      <c r="L74" s="192" t="s">
        <v>2</v>
      </c>
      <c r="M74" s="199"/>
      <c r="N74" s="130">
        <v>700000</v>
      </c>
      <c r="O74" s="130">
        <v>377540.98360655736</v>
      </c>
      <c r="P74" s="130">
        <v>323606.55737704923</v>
      </c>
      <c r="Q74" s="130">
        <v>150327.86885245901</v>
      </c>
      <c r="R74" s="130">
        <v>50491.803278688531</v>
      </c>
      <c r="S74" s="130">
        <v>700000</v>
      </c>
      <c r="T74" s="130">
        <v>383728.27804107423</v>
      </c>
      <c r="U74" s="130">
        <v>314060.03159557661</v>
      </c>
      <c r="V74" s="130">
        <v>159241.70616113744</v>
      </c>
      <c r="W74" s="130">
        <v>49763.033175355449</v>
      </c>
      <c r="X74" s="487">
        <v>5390</v>
      </c>
      <c r="Y74" s="487"/>
      <c r="Z74" s="487">
        <v>5610</v>
      </c>
      <c r="AA74" s="487"/>
      <c r="AB74" s="487">
        <v>5280</v>
      </c>
      <c r="AC74" s="487"/>
      <c r="AD74" s="348"/>
      <c r="AE74" s="348"/>
      <c r="AF74" s="348"/>
      <c r="AG74" s="348"/>
      <c r="AH74" s="348"/>
      <c r="AI74" s="201"/>
      <c r="AJ74" s="195" t="s">
        <v>6</v>
      </c>
      <c r="AK74" s="11"/>
      <c r="AL74" s="195" t="s">
        <v>6</v>
      </c>
      <c r="AM74" s="11" t="s">
        <v>6</v>
      </c>
      <c r="AN74" s="195" t="s">
        <v>29</v>
      </c>
      <c r="AO74" s="11" t="s">
        <v>6</v>
      </c>
      <c r="AP74" s="195"/>
      <c r="AQ74" s="11" t="s">
        <v>6</v>
      </c>
      <c r="AR74" s="195"/>
    </row>
    <row r="75" spans="1:44" s="70" customFormat="1" outlineLevel="1">
      <c r="A75" s="187" t="s">
        <v>49</v>
      </c>
      <c r="B75" s="188" t="s">
        <v>4</v>
      </c>
      <c r="C75" s="189" t="s">
        <v>470</v>
      </c>
      <c r="D75" s="197"/>
      <c r="E75" s="190" t="s">
        <v>329</v>
      </c>
      <c r="F75" s="191" t="s">
        <v>471</v>
      </c>
      <c r="G75" s="192"/>
      <c r="H75" s="192" t="s">
        <v>2</v>
      </c>
      <c r="I75" s="192" t="s">
        <v>2</v>
      </c>
      <c r="J75" s="192" t="s">
        <v>2</v>
      </c>
      <c r="K75" s="192" t="s">
        <v>2</v>
      </c>
      <c r="L75" s="192" t="s">
        <v>2</v>
      </c>
      <c r="M75" s="199"/>
      <c r="N75" s="130">
        <v>580000</v>
      </c>
      <c r="O75" s="130">
        <v>347121.2121212121</v>
      </c>
      <c r="P75" s="130">
        <v>254848.48484848483</v>
      </c>
      <c r="Q75" s="130">
        <v>121565.65656565655</v>
      </c>
      <c r="R75" s="130">
        <v>32222.222222222223</v>
      </c>
      <c r="S75" s="130">
        <v>550000</v>
      </c>
      <c r="T75" s="130">
        <v>321428.57142857136</v>
      </c>
      <c r="U75" s="130">
        <v>245714.28571428568</v>
      </c>
      <c r="V75" s="130">
        <v>125714.28571428571</v>
      </c>
      <c r="W75" s="130">
        <v>31428.571428571428</v>
      </c>
      <c r="X75" s="487">
        <v>4290</v>
      </c>
      <c r="Y75" s="487"/>
      <c r="Z75" s="487">
        <v>4510</v>
      </c>
      <c r="AA75" s="487"/>
      <c r="AB75" s="487">
        <v>4290</v>
      </c>
      <c r="AC75" s="487"/>
      <c r="AD75" s="348"/>
      <c r="AE75" s="348"/>
      <c r="AF75" s="348"/>
      <c r="AG75" s="348"/>
      <c r="AH75" s="348"/>
      <c r="AI75" s="201"/>
      <c r="AJ75" s="195" t="s">
        <v>6</v>
      </c>
      <c r="AK75" s="11" t="s">
        <v>29</v>
      </c>
      <c r="AL75" s="195" t="s">
        <v>6</v>
      </c>
      <c r="AM75" s="11" t="s">
        <v>6</v>
      </c>
      <c r="AN75" s="195" t="s">
        <v>29</v>
      </c>
      <c r="AO75" s="11" t="s">
        <v>6</v>
      </c>
      <c r="AP75" s="195" t="s">
        <v>29</v>
      </c>
      <c r="AQ75" s="11" t="s">
        <v>6</v>
      </c>
      <c r="AR75" s="195" t="s">
        <v>29</v>
      </c>
    </row>
    <row r="76" spans="1:44" s="70" customFormat="1" outlineLevel="1">
      <c r="A76" s="187" t="s">
        <v>49</v>
      </c>
      <c r="B76" s="188" t="s">
        <v>4</v>
      </c>
      <c r="C76" s="189" t="s">
        <v>473</v>
      </c>
      <c r="D76" s="197"/>
      <c r="E76" s="190" t="s">
        <v>578</v>
      </c>
      <c r="F76" s="191">
        <v>0.57986111111111105</v>
      </c>
      <c r="G76" s="192"/>
      <c r="H76" s="192"/>
      <c r="I76" s="192"/>
      <c r="J76" s="192"/>
      <c r="K76" s="192"/>
      <c r="L76" s="192"/>
      <c r="M76" s="192" t="s">
        <v>2</v>
      </c>
      <c r="N76" s="130">
        <v>600000</v>
      </c>
      <c r="O76" s="130">
        <v>338730.85339168488</v>
      </c>
      <c r="P76" s="130">
        <v>308533.91684901534</v>
      </c>
      <c r="Q76" s="130">
        <v>162800.87527352298</v>
      </c>
      <c r="R76" s="130">
        <v>47264.770240700222</v>
      </c>
      <c r="S76" s="130">
        <v>600000</v>
      </c>
      <c r="T76" s="130">
        <v>326677.06708268332</v>
      </c>
      <c r="U76" s="130">
        <v>310764.43057722307</v>
      </c>
      <c r="V76" s="130">
        <v>162870.51482059283</v>
      </c>
      <c r="W76" s="130">
        <v>58970.35881435257</v>
      </c>
      <c r="X76" s="487">
        <v>5170</v>
      </c>
      <c r="Y76" s="487"/>
      <c r="Z76" s="487">
        <v>5610</v>
      </c>
      <c r="AA76" s="487"/>
      <c r="AB76" s="487">
        <v>5280</v>
      </c>
      <c r="AC76" s="487"/>
      <c r="AD76" s="348"/>
      <c r="AE76" s="348"/>
      <c r="AF76" s="348"/>
      <c r="AG76" s="348"/>
      <c r="AH76" s="348"/>
      <c r="AI76" s="201"/>
      <c r="AJ76" s="195"/>
      <c r="AK76" s="11"/>
      <c r="AL76" s="195"/>
      <c r="AM76" s="11"/>
      <c r="AN76" s="195"/>
      <c r="AO76" s="11"/>
      <c r="AP76" s="195" t="s">
        <v>29</v>
      </c>
      <c r="AQ76" s="11" t="s">
        <v>29</v>
      </c>
      <c r="AR76" s="195" t="s">
        <v>29</v>
      </c>
    </row>
    <row r="77" spans="1:44" s="70" customFormat="1" outlineLevel="1">
      <c r="A77" s="187" t="s">
        <v>49</v>
      </c>
      <c r="B77" s="188" t="s">
        <v>4</v>
      </c>
      <c r="C77" s="189" t="s">
        <v>474</v>
      </c>
      <c r="D77" s="197"/>
      <c r="E77" s="190" t="s">
        <v>578</v>
      </c>
      <c r="F77" s="191">
        <v>0.60416666666666663</v>
      </c>
      <c r="G77" s="192"/>
      <c r="H77" s="192"/>
      <c r="I77" s="192"/>
      <c r="J77" s="192"/>
      <c r="K77" s="192"/>
      <c r="L77" s="192"/>
      <c r="M77" s="192" t="s">
        <v>2</v>
      </c>
      <c r="N77" s="130">
        <v>500000</v>
      </c>
      <c r="O77" s="130">
        <v>265593.56136820931</v>
      </c>
      <c r="P77" s="130">
        <v>246478.87323943662</v>
      </c>
      <c r="Q77" s="130">
        <v>122736.41851106641</v>
      </c>
      <c r="R77" s="130">
        <v>52313.883299798799</v>
      </c>
      <c r="S77" s="130">
        <v>500000</v>
      </c>
      <c r="T77" s="130">
        <v>265593.56136820931</v>
      </c>
      <c r="U77" s="130">
        <v>246478.87323943662</v>
      </c>
      <c r="V77" s="130">
        <v>122736.41851106641</v>
      </c>
      <c r="W77" s="130">
        <v>52313.883299798799</v>
      </c>
      <c r="X77" s="487">
        <v>4180</v>
      </c>
      <c r="Y77" s="487"/>
      <c r="Z77" s="487">
        <v>4510</v>
      </c>
      <c r="AA77" s="487"/>
      <c r="AB77" s="487">
        <v>4290</v>
      </c>
      <c r="AC77" s="487"/>
      <c r="AD77" s="348"/>
      <c r="AE77" s="348"/>
      <c r="AF77" s="348"/>
      <c r="AG77" s="348"/>
      <c r="AH77" s="348"/>
      <c r="AI77" s="201"/>
      <c r="AJ77" s="195"/>
      <c r="AK77" s="11"/>
      <c r="AL77" s="195"/>
      <c r="AM77" s="11"/>
      <c r="AN77" s="195"/>
      <c r="AO77" s="11"/>
      <c r="AP77" s="195" t="s">
        <v>29</v>
      </c>
      <c r="AQ77" s="11" t="s">
        <v>29</v>
      </c>
      <c r="AR77" s="195" t="s">
        <v>29</v>
      </c>
    </row>
    <row r="78" spans="1:44" s="70" customFormat="1" outlineLevel="1">
      <c r="A78" s="187" t="s">
        <v>49</v>
      </c>
      <c r="B78" s="188" t="s">
        <v>4</v>
      </c>
      <c r="C78" s="189" t="s">
        <v>475</v>
      </c>
      <c r="D78" s="197"/>
      <c r="E78" s="190" t="s">
        <v>579</v>
      </c>
      <c r="F78" s="191" t="s">
        <v>476</v>
      </c>
      <c r="G78" s="192"/>
      <c r="H78" s="192"/>
      <c r="I78" s="192"/>
      <c r="J78" s="192"/>
      <c r="K78" s="192"/>
      <c r="L78" s="192"/>
      <c r="M78" s="192" t="s">
        <v>2</v>
      </c>
      <c r="N78" s="130">
        <v>600000</v>
      </c>
      <c r="O78" s="130">
        <v>326132.40418118465</v>
      </c>
      <c r="P78" s="130">
        <v>229965.1567944251</v>
      </c>
      <c r="Q78" s="130">
        <v>110801.393728223</v>
      </c>
      <c r="R78" s="130">
        <v>16724.73867595819</v>
      </c>
      <c r="S78" s="130">
        <v>550000</v>
      </c>
      <c r="T78" s="130">
        <v>298954.7038327526</v>
      </c>
      <c r="U78" s="130">
        <v>210801.39372822302</v>
      </c>
      <c r="V78" s="130">
        <v>101567.94425087108</v>
      </c>
      <c r="W78" s="130">
        <v>15331.010452961673</v>
      </c>
      <c r="X78" s="487">
        <v>3850.0000000000005</v>
      </c>
      <c r="Y78" s="487"/>
      <c r="Z78" s="487">
        <v>3850.0000000000005</v>
      </c>
      <c r="AA78" s="487"/>
      <c r="AB78" s="487">
        <v>3630.0000000000005</v>
      </c>
      <c r="AC78" s="487"/>
      <c r="AD78" s="348"/>
      <c r="AE78" s="348"/>
      <c r="AF78" s="348"/>
      <c r="AG78" s="348"/>
      <c r="AH78" s="348"/>
      <c r="AI78" s="201"/>
      <c r="AJ78" s="195"/>
      <c r="AK78" s="11"/>
      <c r="AL78" s="195"/>
      <c r="AM78" s="11"/>
      <c r="AN78" s="195" t="s">
        <v>29</v>
      </c>
      <c r="AO78" s="11"/>
      <c r="AP78" s="195" t="s">
        <v>29</v>
      </c>
      <c r="AQ78" s="11" t="s">
        <v>29</v>
      </c>
      <c r="AR78" s="195"/>
    </row>
    <row r="79" spans="1:44" s="70" customFormat="1" outlineLevel="1">
      <c r="A79" s="187" t="s">
        <v>49</v>
      </c>
      <c r="B79" s="188" t="s">
        <v>4</v>
      </c>
      <c r="C79" s="189" t="s">
        <v>477</v>
      </c>
      <c r="D79" s="197" t="s">
        <v>581</v>
      </c>
      <c r="E79" s="190" t="s">
        <v>300</v>
      </c>
      <c r="F79" s="191">
        <v>0.80555555555555547</v>
      </c>
      <c r="G79" s="192" t="s">
        <v>2</v>
      </c>
      <c r="I79" s="192"/>
      <c r="J79" s="192"/>
      <c r="K79" s="192"/>
      <c r="L79" s="192"/>
      <c r="M79" s="192"/>
      <c r="N79" s="130">
        <v>500000</v>
      </c>
      <c r="O79" s="130">
        <v>277777.77777777775</v>
      </c>
      <c r="P79" s="130">
        <v>265079.36507936509</v>
      </c>
      <c r="Q79" s="130">
        <v>109523.80952380951</v>
      </c>
      <c r="R79" s="130">
        <v>34920.634920634926</v>
      </c>
      <c r="S79" s="130">
        <v>500000</v>
      </c>
      <c r="T79" s="130">
        <v>277777.77777777775</v>
      </c>
      <c r="U79" s="130">
        <v>265079.36507936509</v>
      </c>
      <c r="V79" s="130">
        <v>109523.80952380951</v>
      </c>
      <c r="W79" s="130">
        <v>34920.634920634926</v>
      </c>
      <c r="X79" s="487">
        <v>4400</v>
      </c>
      <c r="Y79" s="487"/>
      <c r="Z79" s="487"/>
      <c r="AA79" s="487"/>
      <c r="AB79" s="487">
        <v>4840</v>
      </c>
      <c r="AC79" s="487"/>
      <c r="AD79" s="211"/>
      <c r="AE79" s="211"/>
      <c r="AF79" s="211"/>
      <c r="AG79" s="211"/>
      <c r="AH79" s="211"/>
      <c r="AJ79" s="195" t="s">
        <v>6</v>
      </c>
      <c r="AK79" s="11"/>
      <c r="AL79" s="195" t="s">
        <v>6</v>
      </c>
      <c r="AM79" s="11" t="s">
        <v>6</v>
      </c>
      <c r="AN79" s="195" t="s">
        <v>6</v>
      </c>
      <c r="AO79" s="11" t="s">
        <v>6</v>
      </c>
      <c r="AP79" s="195"/>
      <c r="AQ79" s="11" t="s">
        <v>6</v>
      </c>
      <c r="AR79" s="195"/>
    </row>
    <row r="80" spans="1:44" s="70" customFormat="1" outlineLevel="1">
      <c r="A80" s="187" t="s">
        <v>49</v>
      </c>
      <c r="B80" s="188" t="s">
        <v>4</v>
      </c>
      <c r="C80" s="189" t="s">
        <v>478</v>
      </c>
      <c r="D80" s="197"/>
      <c r="E80" s="190" t="s">
        <v>176</v>
      </c>
      <c r="F80" s="191" t="s">
        <v>313</v>
      </c>
      <c r="G80" s="192" t="s">
        <v>2</v>
      </c>
      <c r="H80" s="192" t="s">
        <v>2</v>
      </c>
      <c r="I80" s="192" t="s">
        <v>2</v>
      </c>
      <c r="J80" s="192" t="s">
        <v>2</v>
      </c>
      <c r="K80" s="192" t="s">
        <v>2</v>
      </c>
      <c r="L80" s="192" t="s">
        <v>2</v>
      </c>
      <c r="M80" s="192" t="s">
        <v>2</v>
      </c>
      <c r="N80" s="130">
        <v>750000</v>
      </c>
      <c r="O80" s="130">
        <v>403949.73070017953</v>
      </c>
      <c r="P80" s="130">
        <v>367594.25493716332</v>
      </c>
      <c r="Q80" s="130">
        <v>162926.39138240574</v>
      </c>
      <c r="R80" s="130">
        <v>47127.468581687608</v>
      </c>
      <c r="S80" s="130">
        <v>700000</v>
      </c>
      <c r="T80" s="130">
        <v>377019.74865350086</v>
      </c>
      <c r="U80" s="130">
        <v>343087.97127468587</v>
      </c>
      <c r="V80" s="130">
        <v>152064.63195691202</v>
      </c>
      <c r="W80" s="130">
        <v>43985.637342908434</v>
      </c>
      <c r="X80" s="487">
        <v>11880.000000000002</v>
      </c>
      <c r="Y80" s="487"/>
      <c r="Z80" s="487">
        <v>12100.000000000002</v>
      </c>
      <c r="AA80" s="487"/>
      <c r="AB80" s="487">
        <v>11550.000000000002</v>
      </c>
      <c r="AC80" s="487"/>
      <c r="AD80" s="211"/>
      <c r="AE80" s="211"/>
      <c r="AF80" s="211"/>
      <c r="AG80" s="211"/>
      <c r="AH80" s="211"/>
      <c r="AJ80" s="195" t="s">
        <v>6</v>
      </c>
      <c r="AK80" s="11"/>
      <c r="AL80" s="195" t="s">
        <v>6</v>
      </c>
      <c r="AM80" s="11" t="s">
        <v>6</v>
      </c>
      <c r="AN80" s="195" t="s">
        <v>6</v>
      </c>
      <c r="AO80" s="11" t="s">
        <v>6</v>
      </c>
      <c r="AP80" s="195"/>
      <c r="AQ80" s="11" t="s">
        <v>6</v>
      </c>
      <c r="AR80" s="195"/>
    </row>
    <row r="81" spans="1:44" s="70" customFormat="1" outlineLevel="1">
      <c r="A81" s="187" t="s">
        <v>49</v>
      </c>
      <c r="B81" s="188" t="s">
        <v>4</v>
      </c>
      <c r="C81" s="189" t="s">
        <v>274</v>
      </c>
      <c r="D81" s="197" t="s">
        <v>573</v>
      </c>
      <c r="E81" s="190" t="s">
        <v>275</v>
      </c>
      <c r="F81" s="191">
        <v>0.80555555555555547</v>
      </c>
      <c r="G81" s="192" t="s">
        <v>2</v>
      </c>
      <c r="H81" s="192"/>
      <c r="I81" s="192"/>
      <c r="J81" s="192"/>
      <c r="K81" s="192"/>
      <c r="L81" s="192"/>
      <c r="M81" s="192"/>
      <c r="N81" s="130">
        <v>800000</v>
      </c>
      <c r="O81" s="130">
        <v>388750</v>
      </c>
      <c r="P81" s="130">
        <v>370000</v>
      </c>
      <c r="Q81" s="130">
        <v>211249.99999999997</v>
      </c>
      <c r="R81" s="130">
        <v>57499.999999999993</v>
      </c>
      <c r="S81" s="130">
        <v>750000</v>
      </c>
      <c r="T81" s="130">
        <v>364453.125</v>
      </c>
      <c r="U81" s="130">
        <v>346875</v>
      </c>
      <c r="V81" s="130">
        <v>198046.87499999997</v>
      </c>
      <c r="W81" s="130">
        <v>53906.249999999993</v>
      </c>
      <c r="X81" s="487">
        <v>6820.0000000000009</v>
      </c>
      <c r="Y81" s="487"/>
      <c r="Z81" s="487">
        <v>6930.0000000000009</v>
      </c>
      <c r="AA81" s="487"/>
      <c r="AB81" s="487"/>
      <c r="AC81" s="487"/>
      <c r="AD81" s="193"/>
      <c r="AE81" s="193"/>
      <c r="AF81" s="193"/>
      <c r="AG81" s="193"/>
      <c r="AH81" s="193"/>
      <c r="AI81" s="194"/>
      <c r="AJ81" s="195"/>
      <c r="AK81" s="11"/>
      <c r="AL81" s="195" t="s">
        <v>29</v>
      </c>
      <c r="AM81" s="11"/>
      <c r="AN81" s="195"/>
      <c r="AO81" s="11"/>
      <c r="AP81" s="195"/>
      <c r="AQ81" s="11"/>
      <c r="AR81" s="195"/>
    </row>
    <row r="82" spans="1:44" s="70" customFormat="1" outlineLevel="1">
      <c r="A82" s="187" t="s">
        <v>49</v>
      </c>
      <c r="B82" s="188" t="s">
        <v>4</v>
      </c>
      <c r="C82" s="189" t="s">
        <v>277</v>
      </c>
      <c r="D82" s="197"/>
      <c r="E82" s="190" t="s">
        <v>278</v>
      </c>
      <c r="F82" s="191">
        <v>0.80902777777777779</v>
      </c>
      <c r="H82" s="192"/>
      <c r="I82" s="192"/>
      <c r="J82" s="192"/>
      <c r="K82" s="192"/>
      <c r="L82" s="192"/>
      <c r="M82" s="192" t="s">
        <v>2</v>
      </c>
      <c r="N82" s="130">
        <v>500000</v>
      </c>
      <c r="O82" s="130">
        <v>277070.06369426748</v>
      </c>
      <c r="P82" s="130">
        <v>191082.8025477707</v>
      </c>
      <c r="Q82" s="130">
        <v>89171.974522292978</v>
      </c>
      <c r="R82" s="130">
        <v>20700.636942675155</v>
      </c>
      <c r="S82" s="130">
        <v>500000</v>
      </c>
      <c r="T82" s="130">
        <v>277070.06369426748</v>
      </c>
      <c r="U82" s="130">
        <v>191082.8025477707</v>
      </c>
      <c r="V82" s="130">
        <v>89171.974522292978</v>
      </c>
      <c r="W82" s="130">
        <v>20700.636942675155</v>
      </c>
      <c r="X82" s="487">
        <v>3520.0000000000005</v>
      </c>
      <c r="Y82" s="487"/>
      <c r="Z82" s="487">
        <v>3850.0000000000005</v>
      </c>
      <c r="AA82" s="487"/>
      <c r="AB82" s="487">
        <v>3630.0000000000005</v>
      </c>
      <c r="AC82" s="487"/>
      <c r="AD82" s="193"/>
      <c r="AE82" s="193"/>
      <c r="AF82" s="193"/>
      <c r="AG82" s="193"/>
      <c r="AH82" s="193"/>
      <c r="AI82" s="194"/>
      <c r="AJ82" s="195"/>
      <c r="AK82" s="11"/>
      <c r="AL82" s="195" t="s">
        <v>29</v>
      </c>
      <c r="AM82" s="11"/>
      <c r="AN82" s="195"/>
      <c r="AO82" s="11"/>
      <c r="AP82" s="195"/>
      <c r="AQ82" s="11"/>
      <c r="AR82" s="195"/>
    </row>
    <row r="83" spans="1:44" s="70" customFormat="1" outlineLevel="1">
      <c r="A83" s="187" t="s">
        <v>49</v>
      </c>
      <c r="B83" s="188" t="s">
        <v>4</v>
      </c>
      <c r="C83" s="189" t="s">
        <v>479</v>
      </c>
      <c r="D83" s="197"/>
      <c r="E83" s="190" t="s">
        <v>176</v>
      </c>
      <c r="F83" s="191">
        <v>0.85069444444444453</v>
      </c>
      <c r="G83" s="192" t="s">
        <v>2</v>
      </c>
      <c r="H83" s="192" t="s">
        <v>2</v>
      </c>
      <c r="I83" s="192" t="s">
        <v>2</v>
      </c>
      <c r="J83" s="192" t="s">
        <v>2</v>
      </c>
      <c r="K83" s="192" t="s">
        <v>2</v>
      </c>
      <c r="L83" s="192" t="s">
        <v>2</v>
      </c>
      <c r="M83" s="192" t="s">
        <v>2</v>
      </c>
      <c r="N83" s="130">
        <v>1150000</v>
      </c>
      <c r="O83" s="130">
        <v>603583.81502890168</v>
      </c>
      <c r="P83" s="130">
        <v>574335.26011560694</v>
      </c>
      <c r="Q83" s="130">
        <v>265895.95375722542</v>
      </c>
      <c r="R83" s="130">
        <v>69132.947976878611</v>
      </c>
      <c r="S83" s="130">
        <v>1100000</v>
      </c>
      <c r="T83" s="130">
        <v>577341.04046242766</v>
      </c>
      <c r="U83" s="130">
        <v>549364.16184971097</v>
      </c>
      <c r="V83" s="130">
        <v>254335.26011560691</v>
      </c>
      <c r="W83" s="130">
        <v>66127.167630057796</v>
      </c>
      <c r="X83" s="487">
        <v>18150</v>
      </c>
      <c r="Y83" s="487"/>
      <c r="Z83" s="487">
        <v>18700</v>
      </c>
      <c r="AA83" s="487"/>
      <c r="AB83" s="487">
        <v>17820</v>
      </c>
      <c r="AC83" s="487"/>
      <c r="AD83" s="193"/>
      <c r="AE83" s="193"/>
      <c r="AF83" s="193"/>
      <c r="AG83" s="193"/>
      <c r="AH83" s="193"/>
      <c r="AI83" s="194"/>
      <c r="AJ83" s="195" t="s">
        <v>6</v>
      </c>
      <c r="AK83" s="11"/>
      <c r="AL83" s="195" t="s">
        <v>6</v>
      </c>
      <c r="AM83" s="11" t="s">
        <v>29</v>
      </c>
      <c r="AN83" s="195" t="s">
        <v>6</v>
      </c>
      <c r="AO83" s="11" t="s">
        <v>6</v>
      </c>
      <c r="AP83" s="195" t="s">
        <v>6</v>
      </c>
      <c r="AQ83" s="11" t="s">
        <v>6</v>
      </c>
      <c r="AR83" s="195" t="s">
        <v>6</v>
      </c>
    </row>
    <row r="84" spans="1:44" s="70" customFormat="1" outlineLevel="1">
      <c r="A84" s="187" t="s">
        <v>49</v>
      </c>
      <c r="B84" s="188" t="s">
        <v>4</v>
      </c>
      <c r="C84" s="189" t="s">
        <v>279</v>
      </c>
      <c r="D84" s="206" t="s">
        <v>577</v>
      </c>
      <c r="E84" s="190" t="s">
        <v>280</v>
      </c>
      <c r="F84" s="191">
        <v>0.90625</v>
      </c>
      <c r="G84" s="192"/>
      <c r="H84" s="192"/>
      <c r="J84" s="192"/>
      <c r="K84" s="192"/>
      <c r="L84" s="192" t="s">
        <v>2</v>
      </c>
      <c r="N84" s="130">
        <v>1100000</v>
      </c>
      <c r="O84" s="130">
        <v>583319.78310543043</v>
      </c>
      <c r="P84" s="130">
        <v>665500</v>
      </c>
      <c r="Q84" s="130">
        <v>343075.54242018849</v>
      </c>
      <c r="R84" s="130">
        <v>93500</v>
      </c>
      <c r="S84" s="130"/>
      <c r="T84" s="130"/>
      <c r="U84" s="130"/>
      <c r="V84" s="130"/>
      <c r="W84" s="130"/>
      <c r="X84" s="487">
        <v>21120</v>
      </c>
      <c r="Y84" s="487"/>
      <c r="Z84" s="487"/>
      <c r="AA84" s="487"/>
      <c r="AB84" s="487"/>
      <c r="AC84" s="487"/>
      <c r="AD84" s="193"/>
      <c r="AE84" s="193"/>
      <c r="AF84" s="193"/>
      <c r="AG84" s="193"/>
      <c r="AH84" s="193"/>
      <c r="AI84" s="194"/>
      <c r="AJ84" s="195"/>
      <c r="AK84" s="11"/>
      <c r="AL84" s="195" t="s">
        <v>6</v>
      </c>
      <c r="AM84" s="11" t="s">
        <v>6</v>
      </c>
      <c r="AN84" s="195" t="s">
        <v>6</v>
      </c>
      <c r="AO84" s="11" t="s">
        <v>6</v>
      </c>
      <c r="AP84" s="195" t="s">
        <v>6</v>
      </c>
      <c r="AQ84" s="11" t="s">
        <v>6</v>
      </c>
      <c r="AR84" s="195" t="s">
        <v>6</v>
      </c>
    </row>
    <row r="85" spans="1:44" s="70" customFormat="1" outlineLevel="1">
      <c r="A85" s="187" t="s">
        <v>49</v>
      </c>
      <c r="B85" s="188" t="s">
        <v>4</v>
      </c>
      <c r="C85" s="189" t="s">
        <v>482</v>
      </c>
      <c r="D85" s="206" t="s">
        <v>589</v>
      </c>
      <c r="E85" s="190" t="s">
        <v>588</v>
      </c>
      <c r="F85" s="191" t="s">
        <v>483</v>
      </c>
      <c r="G85" s="192"/>
      <c r="H85" s="192" t="s">
        <v>2</v>
      </c>
      <c r="K85" s="192"/>
      <c r="L85" s="192"/>
      <c r="N85" s="130">
        <v>1300000</v>
      </c>
      <c r="O85" s="130">
        <v>703040</v>
      </c>
      <c r="P85" s="130">
        <v>773500</v>
      </c>
      <c r="Q85" s="130">
        <v>397280</v>
      </c>
      <c r="R85" s="130">
        <v>97500</v>
      </c>
      <c r="S85" s="130">
        <v>1300000</v>
      </c>
      <c r="T85" s="130">
        <v>703040</v>
      </c>
      <c r="U85" s="130">
        <v>773500</v>
      </c>
      <c r="V85" s="130">
        <v>397280</v>
      </c>
      <c r="W85" s="130">
        <v>97500</v>
      </c>
      <c r="X85" s="487">
        <v>24750.000000000004</v>
      </c>
      <c r="Y85" s="487"/>
      <c r="Z85" s="487">
        <v>26620.000000000004</v>
      </c>
      <c r="AA85" s="487"/>
      <c r="AB85" s="487">
        <v>25300.000000000004</v>
      </c>
      <c r="AC85" s="487"/>
      <c r="AD85" s="193"/>
      <c r="AE85" s="193"/>
      <c r="AF85" s="193"/>
      <c r="AG85" s="193"/>
      <c r="AH85" s="193"/>
      <c r="AI85" s="194"/>
      <c r="AJ85" s="195"/>
      <c r="AK85" s="11" t="s">
        <v>29</v>
      </c>
      <c r="AL85" s="195"/>
      <c r="AM85" s="11"/>
      <c r="AN85" s="195"/>
      <c r="AO85" s="11"/>
      <c r="AP85" s="195"/>
      <c r="AQ85" s="11"/>
      <c r="AR85" s="195"/>
    </row>
    <row r="86" spans="1:44" s="70" customFormat="1" outlineLevel="1">
      <c r="A86" s="187" t="s">
        <v>49</v>
      </c>
      <c r="B86" s="188" t="s">
        <v>4</v>
      </c>
      <c r="C86" s="189" t="s">
        <v>484</v>
      </c>
      <c r="D86" s="206" t="s">
        <v>590</v>
      </c>
      <c r="E86" s="190" t="s">
        <v>31</v>
      </c>
      <c r="F86" s="191">
        <v>0.97916666666666663</v>
      </c>
      <c r="G86" s="192"/>
      <c r="H86" s="192" t="s">
        <v>2</v>
      </c>
      <c r="K86" s="192"/>
      <c r="L86" s="192"/>
      <c r="N86" s="130"/>
      <c r="O86" s="130"/>
      <c r="P86" s="130"/>
      <c r="Q86" s="130"/>
      <c r="R86" s="130"/>
      <c r="S86" s="130">
        <v>1000000</v>
      </c>
      <c r="T86" s="130">
        <v>540800</v>
      </c>
      <c r="U86" s="130">
        <v>595000</v>
      </c>
      <c r="V86" s="130">
        <v>305599.99999999994</v>
      </c>
      <c r="W86" s="130">
        <v>75000</v>
      </c>
      <c r="X86" s="487"/>
      <c r="Y86" s="487"/>
      <c r="Z86" s="487">
        <v>20350</v>
      </c>
      <c r="AA86" s="487"/>
      <c r="AB86" s="487">
        <v>19360</v>
      </c>
      <c r="AC86" s="487"/>
      <c r="AD86" s="193"/>
      <c r="AE86" s="193"/>
      <c r="AF86" s="193"/>
      <c r="AG86" s="193"/>
      <c r="AH86" s="193"/>
      <c r="AI86" s="194"/>
      <c r="AJ86" s="195"/>
      <c r="AK86" s="11" t="s">
        <v>29</v>
      </c>
      <c r="AL86" s="195"/>
      <c r="AM86" s="11"/>
      <c r="AN86" s="195"/>
      <c r="AO86" s="11"/>
      <c r="AP86" s="195"/>
      <c r="AQ86" s="11"/>
      <c r="AR86" s="195"/>
    </row>
    <row r="87" spans="1:44" s="70" customFormat="1" outlineLevel="1">
      <c r="A87" s="187" t="s">
        <v>49</v>
      </c>
      <c r="B87" s="188" t="s">
        <v>4</v>
      </c>
      <c r="C87" s="189" t="s">
        <v>494</v>
      </c>
      <c r="D87" s="206"/>
      <c r="E87" s="190" t="s">
        <v>176</v>
      </c>
      <c r="F87" s="191" t="s">
        <v>495</v>
      </c>
      <c r="G87" s="192" t="s">
        <v>2</v>
      </c>
      <c r="H87" s="192" t="s">
        <v>2</v>
      </c>
      <c r="I87" s="192"/>
      <c r="K87" s="192"/>
      <c r="L87" s="192" t="s">
        <v>2</v>
      </c>
      <c r="M87" s="192" t="s">
        <v>2</v>
      </c>
      <c r="N87" s="130">
        <v>950000</v>
      </c>
      <c r="O87" s="130">
        <v>485450</v>
      </c>
      <c r="P87" s="130">
        <v>560500</v>
      </c>
      <c r="Q87" s="130">
        <v>308750</v>
      </c>
      <c r="R87" s="130">
        <v>66500</v>
      </c>
      <c r="S87" s="130">
        <v>950000</v>
      </c>
      <c r="T87" s="130">
        <v>485450</v>
      </c>
      <c r="U87" s="130">
        <v>560500</v>
      </c>
      <c r="V87" s="130">
        <v>308750</v>
      </c>
      <c r="W87" s="130">
        <v>66500</v>
      </c>
      <c r="X87" s="487">
        <v>17820</v>
      </c>
      <c r="Y87" s="487"/>
      <c r="Z87" s="487">
        <v>19250</v>
      </c>
      <c r="AA87" s="487"/>
      <c r="AB87" s="487">
        <v>18260</v>
      </c>
      <c r="AC87" s="487"/>
      <c r="AD87" s="193"/>
      <c r="AE87" s="193"/>
      <c r="AF87" s="193"/>
      <c r="AG87" s="193"/>
      <c r="AH87" s="193"/>
      <c r="AI87" s="194"/>
      <c r="AJ87" s="195"/>
      <c r="AK87" s="11"/>
      <c r="AL87" s="195" t="s">
        <v>6</v>
      </c>
      <c r="AM87" s="11" t="s">
        <v>6</v>
      </c>
      <c r="AN87" s="195" t="s">
        <v>6</v>
      </c>
      <c r="AO87" s="11" t="s">
        <v>6</v>
      </c>
      <c r="AP87" s="195" t="s">
        <v>6</v>
      </c>
      <c r="AQ87" s="11" t="s">
        <v>6</v>
      </c>
      <c r="AR87" s="195" t="s">
        <v>6</v>
      </c>
    </row>
    <row r="88" spans="1:44" s="70" customFormat="1" ht="17.25" customHeight="1" outlineLevel="1">
      <c r="A88" s="187" t="s">
        <v>49</v>
      </c>
      <c r="B88" s="188" t="s">
        <v>4</v>
      </c>
      <c r="C88" s="189" t="s">
        <v>9</v>
      </c>
      <c r="D88" s="206" t="s">
        <v>587</v>
      </c>
      <c r="E88" s="190" t="s">
        <v>176</v>
      </c>
      <c r="F88" s="191">
        <v>0.96527777777777779</v>
      </c>
      <c r="G88" s="192"/>
      <c r="H88" s="192"/>
      <c r="I88" s="192"/>
      <c r="J88" s="192"/>
      <c r="K88" s="192"/>
      <c r="M88" s="192" t="s">
        <v>2</v>
      </c>
      <c r="N88" s="130">
        <v>650000</v>
      </c>
      <c r="O88" s="130">
        <v>339430</v>
      </c>
      <c r="P88" s="130">
        <v>383500</v>
      </c>
      <c r="Q88" s="130">
        <v>214500</v>
      </c>
      <c r="R88" s="130">
        <v>45500.000000000007</v>
      </c>
      <c r="S88" s="130">
        <v>650000</v>
      </c>
      <c r="T88" s="130">
        <v>339430</v>
      </c>
      <c r="U88" s="130">
        <v>383500</v>
      </c>
      <c r="V88" s="130">
        <v>214500</v>
      </c>
      <c r="W88" s="130">
        <v>45500.000000000007</v>
      </c>
      <c r="X88" s="487">
        <v>12210.000000000002</v>
      </c>
      <c r="Y88" s="487"/>
      <c r="Z88" s="487">
        <v>13200.000000000002</v>
      </c>
      <c r="AA88" s="487"/>
      <c r="AB88" s="487">
        <v>12540.000000000002</v>
      </c>
      <c r="AC88" s="487"/>
      <c r="AD88" s="193"/>
      <c r="AE88" s="193"/>
      <c r="AF88" s="193"/>
      <c r="AG88" s="193"/>
      <c r="AH88" s="193"/>
      <c r="AI88" s="194"/>
      <c r="AJ88" s="195" t="s">
        <v>6</v>
      </c>
      <c r="AK88" s="11"/>
      <c r="AL88" s="195" t="s">
        <v>6</v>
      </c>
      <c r="AM88" s="11" t="s">
        <v>6</v>
      </c>
      <c r="AN88" s="195" t="s">
        <v>6</v>
      </c>
      <c r="AO88" s="11" t="s">
        <v>6</v>
      </c>
      <c r="AP88" s="195" t="s">
        <v>6</v>
      </c>
      <c r="AQ88" s="11" t="s">
        <v>6</v>
      </c>
      <c r="AR88" s="195" t="s">
        <v>6</v>
      </c>
    </row>
    <row r="89" spans="1:44" s="70" customFormat="1" outlineLevel="1">
      <c r="A89" s="187" t="s">
        <v>49</v>
      </c>
      <c r="B89" s="188" t="s">
        <v>4</v>
      </c>
      <c r="C89" s="189" t="s">
        <v>480</v>
      </c>
      <c r="D89" s="206"/>
      <c r="E89" s="190" t="s">
        <v>586</v>
      </c>
      <c r="F89" s="191" t="s">
        <v>309</v>
      </c>
      <c r="G89" s="192" t="s">
        <v>2</v>
      </c>
      <c r="H89" s="192" t="s">
        <v>2</v>
      </c>
      <c r="I89" s="192" t="s">
        <v>2</v>
      </c>
      <c r="J89" s="192" t="s">
        <v>2</v>
      </c>
      <c r="K89" s="192" t="s">
        <v>2</v>
      </c>
      <c r="L89" s="192" t="s">
        <v>2</v>
      </c>
      <c r="M89" s="192" t="s">
        <v>2</v>
      </c>
      <c r="N89" s="130">
        <v>1100000</v>
      </c>
      <c r="O89" s="130">
        <v>551469.27871772042</v>
      </c>
      <c r="P89" s="130">
        <v>698397.15048975963</v>
      </c>
      <c r="Q89" s="130">
        <v>380053.42831700802</v>
      </c>
      <c r="R89" s="130">
        <v>109706.14425645593</v>
      </c>
      <c r="S89" s="130">
        <v>1050000</v>
      </c>
      <c r="T89" s="130">
        <v>536133.76835236535</v>
      </c>
      <c r="U89" s="130">
        <v>644902.12071778136</v>
      </c>
      <c r="V89" s="130">
        <v>351141.92495921697</v>
      </c>
      <c r="W89" s="130">
        <v>111337.68352365415</v>
      </c>
      <c r="X89" s="487">
        <v>21450</v>
      </c>
      <c r="Y89" s="487"/>
      <c r="Z89" s="487">
        <v>21450</v>
      </c>
      <c r="AA89" s="487"/>
      <c r="AB89" s="487">
        <v>20350</v>
      </c>
      <c r="AC89" s="487"/>
      <c r="AD89" s="193"/>
      <c r="AE89" s="193"/>
      <c r="AF89" s="193"/>
      <c r="AG89" s="193"/>
      <c r="AH89" s="193"/>
      <c r="AI89" s="194"/>
      <c r="AJ89" s="195"/>
      <c r="AK89" s="11"/>
      <c r="AL89" s="195"/>
      <c r="AM89" s="11"/>
      <c r="AN89" s="195" t="s">
        <v>29</v>
      </c>
      <c r="AO89" s="11"/>
      <c r="AP89" s="195"/>
      <c r="AQ89" s="11"/>
      <c r="AR89" s="195"/>
    </row>
    <row r="90" spans="1:44" s="70" customFormat="1" outlineLevel="1">
      <c r="A90" s="187" t="s">
        <v>49</v>
      </c>
      <c r="B90" s="188" t="s">
        <v>4</v>
      </c>
      <c r="C90" s="189" t="s">
        <v>485</v>
      </c>
      <c r="D90" s="206" t="s">
        <v>582</v>
      </c>
      <c r="E90" s="190" t="s">
        <v>33</v>
      </c>
      <c r="F90" s="191" t="s">
        <v>486</v>
      </c>
      <c r="G90" s="192"/>
      <c r="H90" s="192" t="s">
        <v>2</v>
      </c>
      <c r="I90" s="192" t="s">
        <v>2</v>
      </c>
      <c r="J90" s="192" t="s">
        <v>2</v>
      </c>
      <c r="K90" s="192" t="s">
        <v>2</v>
      </c>
      <c r="L90" s="192"/>
      <c r="M90" s="192"/>
      <c r="N90" s="130">
        <v>1000000</v>
      </c>
      <c r="O90" s="130">
        <v>524283.93524283933</v>
      </c>
      <c r="P90" s="130">
        <v>630000</v>
      </c>
      <c r="Q90" s="130">
        <v>340000</v>
      </c>
      <c r="R90" s="130">
        <v>95000</v>
      </c>
      <c r="S90" s="130">
        <v>1000000</v>
      </c>
      <c r="T90" s="130">
        <v>524283.93524283933</v>
      </c>
      <c r="U90" s="130">
        <v>630000</v>
      </c>
      <c r="V90" s="130">
        <v>340000</v>
      </c>
      <c r="W90" s="130">
        <v>95000</v>
      </c>
      <c r="X90" s="487">
        <v>20020</v>
      </c>
      <c r="Y90" s="487"/>
      <c r="Z90" s="487">
        <v>21560</v>
      </c>
      <c r="AA90" s="487"/>
      <c r="AB90" s="487">
        <v>20460</v>
      </c>
      <c r="AC90" s="487"/>
      <c r="AD90" s="193"/>
      <c r="AE90" s="193"/>
      <c r="AF90" s="193"/>
      <c r="AG90" s="193"/>
      <c r="AH90" s="193"/>
      <c r="AI90" s="194"/>
      <c r="AJ90" s="195"/>
      <c r="AK90" s="11"/>
      <c r="AL90" s="195"/>
      <c r="AM90" s="11"/>
      <c r="AN90" s="195"/>
      <c r="AO90" s="11"/>
      <c r="AP90" s="195"/>
      <c r="AQ90" s="11"/>
      <c r="AR90" s="195"/>
    </row>
    <row r="91" spans="1:44" s="70" customFormat="1" outlineLevel="1">
      <c r="A91" s="187" t="s">
        <v>49</v>
      </c>
      <c r="B91" s="188" t="s">
        <v>4</v>
      </c>
      <c r="C91" s="189" t="s">
        <v>599</v>
      </c>
      <c r="D91" s="206"/>
      <c r="E91" s="190" t="s">
        <v>35</v>
      </c>
      <c r="F91" s="191" t="s">
        <v>496</v>
      </c>
      <c r="G91" s="192"/>
      <c r="H91" s="192" t="s">
        <v>2</v>
      </c>
      <c r="I91" s="192" t="s">
        <v>2</v>
      </c>
      <c r="J91" s="192" t="s">
        <v>2</v>
      </c>
      <c r="K91" s="192" t="s">
        <v>2</v>
      </c>
      <c r="L91" s="192" t="s">
        <v>2</v>
      </c>
      <c r="M91" s="192"/>
      <c r="N91" s="130">
        <v>750000</v>
      </c>
      <c r="O91" s="130">
        <v>373674.91166077735</v>
      </c>
      <c r="P91" s="130">
        <v>498233.21554770315</v>
      </c>
      <c r="Q91" s="130">
        <v>267667.84452296823</v>
      </c>
      <c r="R91" s="130">
        <v>82155.477031802118</v>
      </c>
      <c r="S91" s="130">
        <v>750000</v>
      </c>
      <c r="T91" s="130">
        <v>373674.91166077735</v>
      </c>
      <c r="U91" s="130">
        <v>498233.21554770315</v>
      </c>
      <c r="V91" s="130">
        <v>267667.84452296823</v>
      </c>
      <c r="W91" s="130">
        <v>82155.477031802118</v>
      </c>
      <c r="X91" s="487">
        <v>15730</v>
      </c>
      <c r="Y91" s="487"/>
      <c r="Z91" s="487">
        <v>17160</v>
      </c>
      <c r="AA91" s="487"/>
      <c r="AB91" s="487">
        <v>16280</v>
      </c>
      <c r="AC91" s="487"/>
      <c r="AD91" s="193"/>
      <c r="AE91" s="193"/>
      <c r="AF91" s="193"/>
      <c r="AG91" s="193"/>
      <c r="AH91" s="193"/>
      <c r="AI91" s="194"/>
      <c r="AJ91" s="195" t="s">
        <v>6</v>
      </c>
      <c r="AK91" s="11"/>
      <c r="AL91" s="195" t="s">
        <v>6</v>
      </c>
      <c r="AM91" s="11" t="s">
        <v>6</v>
      </c>
      <c r="AN91" s="195" t="s">
        <v>6</v>
      </c>
      <c r="AO91" s="11" t="s">
        <v>6</v>
      </c>
      <c r="AP91" s="195" t="s">
        <v>6</v>
      </c>
      <c r="AQ91" s="11" t="s">
        <v>6</v>
      </c>
      <c r="AR91" s="195" t="s">
        <v>6</v>
      </c>
    </row>
    <row r="92" spans="1:44" s="70" customFormat="1" outlineLevel="1">
      <c r="A92" s="187" t="s">
        <v>49</v>
      </c>
      <c r="B92" s="188" t="s">
        <v>4</v>
      </c>
      <c r="C92" s="189" t="s">
        <v>481</v>
      </c>
      <c r="D92" s="206" t="s">
        <v>584</v>
      </c>
      <c r="E92" s="190" t="s">
        <v>586</v>
      </c>
      <c r="F92" s="191" t="s">
        <v>309</v>
      </c>
      <c r="G92" s="192"/>
      <c r="H92" s="192"/>
      <c r="I92" s="192" t="s">
        <v>2</v>
      </c>
      <c r="J92" s="192" t="s">
        <v>2</v>
      </c>
      <c r="K92" s="192" t="s">
        <v>2</v>
      </c>
      <c r="L92" s="192" t="s">
        <v>2</v>
      </c>
      <c r="M92" s="192" t="s">
        <v>2</v>
      </c>
      <c r="N92" s="130">
        <v>700000</v>
      </c>
      <c r="O92" s="130">
        <v>356306.30630630633</v>
      </c>
      <c r="P92" s="130">
        <v>410960.96096096095</v>
      </c>
      <c r="Q92" s="130">
        <v>216516.51651651654</v>
      </c>
      <c r="R92" s="130">
        <v>49399.399399399408</v>
      </c>
      <c r="S92" s="130"/>
      <c r="T92" s="130"/>
      <c r="U92" s="130"/>
      <c r="V92" s="130"/>
      <c r="W92" s="130"/>
      <c r="X92" s="487">
        <v>11770</v>
      </c>
      <c r="Y92" s="487"/>
      <c r="Z92" s="487"/>
      <c r="AA92" s="487"/>
      <c r="AB92" s="487"/>
      <c r="AC92" s="487"/>
      <c r="AD92" s="193"/>
      <c r="AE92" s="193"/>
      <c r="AF92" s="193"/>
      <c r="AG92" s="193"/>
      <c r="AH92" s="193"/>
      <c r="AI92" s="194"/>
      <c r="AJ92" s="195"/>
      <c r="AK92" s="11"/>
      <c r="AL92" s="195"/>
      <c r="AM92" s="11"/>
      <c r="AN92" s="195" t="s">
        <v>29</v>
      </c>
      <c r="AO92" s="11"/>
      <c r="AP92" s="195"/>
      <c r="AQ92" s="11"/>
      <c r="AR92" s="195"/>
    </row>
    <row r="93" spans="1:44" s="70" customFormat="1" outlineLevel="1">
      <c r="A93" s="187" t="s">
        <v>49</v>
      </c>
      <c r="B93" s="188" t="s">
        <v>4</v>
      </c>
      <c r="C93" s="189" t="s">
        <v>487</v>
      </c>
      <c r="D93" s="206" t="s">
        <v>584</v>
      </c>
      <c r="E93" s="190" t="s">
        <v>583</v>
      </c>
      <c r="F93" s="191" t="s">
        <v>486</v>
      </c>
      <c r="G93" s="192"/>
      <c r="H93" s="192"/>
      <c r="I93" s="192" t="s">
        <v>2</v>
      </c>
      <c r="J93" s="192" t="s">
        <v>2</v>
      </c>
      <c r="K93" s="192" t="s">
        <v>2</v>
      </c>
      <c r="L93" s="192" t="s">
        <v>2</v>
      </c>
      <c r="M93" s="192" t="s">
        <v>2</v>
      </c>
      <c r="N93" s="130">
        <v>700000</v>
      </c>
      <c r="O93" s="130">
        <v>335182.48175182479</v>
      </c>
      <c r="P93" s="130">
        <v>455000</v>
      </c>
      <c r="Q93" s="130">
        <v>272846.71532846714</v>
      </c>
      <c r="R93" s="130">
        <v>78686.131386861307</v>
      </c>
      <c r="S93" s="130"/>
      <c r="T93" s="130"/>
      <c r="U93" s="130"/>
      <c r="V93" s="130"/>
      <c r="W93" s="130"/>
      <c r="X93" s="487">
        <v>12980</v>
      </c>
      <c r="Y93" s="487"/>
      <c r="Z93" s="487"/>
      <c r="AA93" s="487"/>
      <c r="AB93" s="487"/>
      <c r="AC93" s="487"/>
      <c r="AD93" s="193"/>
      <c r="AE93" s="193"/>
      <c r="AF93" s="193"/>
      <c r="AG93" s="193"/>
      <c r="AH93" s="193"/>
      <c r="AI93" s="194"/>
      <c r="AJ93" s="195"/>
      <c r="AK93" s="11"/>
      <c r="AL93" s="195"/>
      <c r="AM93" s="11"/>
      <c r="AN93" s="195"/>
      <c r="AO93" s="11"/>
      <c r="AP93" s="195"/>
      <c r="AQ93" s="11"/>
      <c r="AR93" s="195"/>
    </row>
    <row r="94" spans="1:44" s="70" customFormat="1" outlineLevel="1">
      <c r="A94" s="187" t="s">
        <v>49</v>
      </c>
      <c r="B94" s="188" t="s">
        <v>4</v>
      </c>
      <c r="C94" s="189" t="s">
        <v>488</v>
      </c>
      <c r="D94" s="206" t="s">
        <v>585</v>
      </c>
      <c r="E94" s="190" t="s">
        <v>176</v>
      </c>
      <c r="F94" s="191">
        <v>0.96527777777777779</v>
      </c>
      <c r="G94" s="192"/>
      <c r="H94" s="192"/>
      <c r="I94" s="192"/>
      <c r="J94" s="192"/>
      <c r="L94" s="192"/>
      <c r="M94" s="192" t="s">
        <v>2</v>
      </c>
      <c r="N94" s="130">
        <v>550000</v>
      </c>
      <c r="O94" s="130">
        <v>263357.66423357668</v>
      </c>
      <c r="P94" s="130">
        <v>357500</v>
      </c>
      <c r="Q94" s="130">
        <v>214379.56204379562</v>
      </c>
      <c r="R94" s="130">
        <v>61824.817518248172</v>
      </c>
      <c r="S94" s="130"/>
      <c r="T94" s="130"/>
      <c r="U94" s="130"/>
      <c r="V94" s="130"/>
      <c r="W94" s="130"/>
      <c r="X94" s="487">
        <v>10230</v>
      </c>
      <c r="Y94" s="487"/>
      <c r="Z94" s="487"/>
      <c r="AA94" s="487"/>
      <c r="AB94" s="487"/>
      <c r="AC94" s="487"/>
      <c r="AD94" s="193"/>
      <c r="AE94" s="193"/>
      <c r="AF94" s="193"/>
      <c r="AG94" s="193"/>
      <c r="AH94" s="193"/>
      <c r="AI94" s="194"/>
      <c r="AJ94" s="195"/>
      <c r="AK94" s="11"/>
      <c r="AL94" s="195"/>
      <c r="AM94" s="11"/>
      <c r="AN94" s="195"/>
      <c r="AO94" s="11"/>
      <c r="AP94" s="195"/>
      <c r="AQ94" s="11"/>
      <c r="AR94" s="195"/>
    </row>
    <row r="95" spans="1:44" s="70" customFormat="1" outlineLevel="1">
      <c r="A95" s="187" t="s">
        <v>49</v>
      </c>
      <c r="B95" s="188" t="s">
        <v>4</v>
      </c>
      <c r="C95" s="189" t="s">
        <v>489</v>
      </c>
      <c r="D95" s="206" t="s">
        <v>592</v>
      </c>
      <c r="E95" s="190" t="s">
        <v>591</v>
      </c>
      <c r="F95" s="191" t="s">
        <v>490</v>
      </c>
      <c r="G95" s="192"/>
      <c r="H95" s="192"/>
      <c r="I95" s="192" t="s">
        <v>2</v>
      </c>
      <c r="K95" s="192"/>
      <c r="L95" s="192"/>
      <c r="M95" s="192"/>
      <c r="N95" s="130">
        <v>1650000</v>
      </c>
      <c r="O95" s="130">
        <v>883216.78321678319</v>
      </c>
      <c r="P95" s="130">
        <v>1090909.0909090911</v>
      </c>
      <c r="Q95" s="130">
        <v>611538.4615384615</v>
      </c>
      <c r="R95" s="130">
        <v>239160.83916083915</v>
      </c>
      <c r="S95" s="130">
        <v>1450000</v>
      </c>
      <c r="T95" s="130">
        <v>776160.20343293063</v>
      </c>
      <c r="U95" s="130">
        <v>958677.68595041323</v>
      </c>
      <c r="V95" s="130">
        <v>537412.58741258737</v>
      </c>
      <c r="W95" s="130">
        <v>210171.6465352829</v>
      </c>
      <c r="X95" s="487">
        <v>34540</v>
      </c>
      <c r="Y95" s="487"/>
      <c r="Z95" s="487">
        <v>34540</v>
      </c>
      <c r="AA95" s="487"/>
      <c r="AB95" s="487">
        <v>32780</v>
      </c>
      <c r="AC95" s="487"/>
      <c r="AD95" s="193"/>
      <c r="AE95" s="193"/>
      <c r="AF95" s="193"/>
      <c r="AG95" s="193"/>
      <c r="AH95" s="193"/>
      <c r="AI95" s="194"/>
      <c r="AJ95" s="195"/>
      <c r="AK95" s="11" t="s">
        <v>29</v>
      </c>
      <c r="AL95" s="195" t="s">
        <v>6</v>
      </c>
      <c r="AM95" s="11" t="s">
        <v>6</v>
      </c>
      <c r="AN95" s="195" t="s">
        <v>6</v>
      </c>
      <c r="AO95" s="11" t="s">
        <v>6</v>
      </c>
      <c r="AP95" s="195" t="s">
        <v>6</v>
      </c>
      <c r="AQ95" s="11" t="s">
        <v>6</v>
      </c>
      <c r="AR95" s="195" t="s">
        <v>6</v>
      </c>
    </row>
    <row r="96" spans="1:44" s="70" customFormat="1" outlineLevel="1">
      <c r="A96" s="187" t="s">
        <v>49</v>
      </c>
      <c r="B96" s="188" t="s">
        <v>4</v>
      </c>
      <c r="C96" s="189" t="s">
        <v>491</v>
      </c>
      <c r="D96" s="206" t="s">
        <v>592</v>
      </c>
      <c r="E96" s="190" t="s">
        <v>591</v>
      </c>
      <c r="F96" s="191">
        <v>0.97916666666666663</v>
      </c>
      <c r="G96" s="192"/>
      <c r="H96" s="192"/>
      <c r="I96" s="192" t="s">
        <v>2</v>
      </c>
      <c r="K96" s="192"/>
      <c r="L96" s="192"/>
      <c r="M96" s="192"/>
      <c r="N96" s="130">
        <v>1450000</v>
      </c>
      <c r="O96" s="130">
        <v>773731.13854595344</v>
      </c>
      <c r="P96" s="130">
        <v>963683.12757201644</v>
      </c>
      <c r="Q96" s="130">
        <v>536042.52400548698</v>
      </c>
      <c r="R96" s="130">
        <v>198902.60631001374</v>
      </c>
      <c r="S96" s="130">
        <v>1250000</v>
      </c>
      <c r="T96" s="130">
        <v>667009.60219478747</v>
      </c>
      <c r="U96" s="130">
        <v>830761.31687242794</v>
      </c>
      <c r="V96" s="130">
        <v>462105.62414266117</v>
      </c>
      <c r="W96" s="130">
        <v>171467.76406035668</v>
      </c>
      <c r="X96" s="487">
        <v>30580.000000000004</v>
      </c>
      <c r="Y96" s="487"/>
      <c r="Z96" s="487">
        <v>30580.000000000004</v>
      </c>
      <c r="AA96" s="487"/>
      <c r="AB96" s="487">
        <v>29040.000000000004</v>
      </c>
      <c r="AC96" s="487"/>
      <c r="AD96" s="193"/>
      <c r="AE96" s="193"/>
      <c r="AF96" s="193"/>
      <c r="AG96" s="193"/>
      <c r="AH96" s="193"/>
      <c r="AI96" s="194"/>
      <c r="AJ96" s="195"/>
      <c r="AK96" s="11" t="s">
        <v>29</v>
      </c>
      <c r="AL96" s="195" t="s">
        <v>6</v>
      </c>
      <c r="AM96" s="11" t="s">
        <v>6</v>
      </c>
      <c r="AN96" s="195" t="s">
        <v>6</v>
      </c>
      <c r="AO96" s="11" t="s">
        <v>6</v>
      </c>
      <c r="AP96" s="195" t="s">
        <v>6</v>
      </c>
      <c r="AQ96" s="11" t="s">
        <v>6</v>
      </c>
      <c r="AR96" s="195" t="s">
        <v>6</v>
      </c>
    </row>
    <row r="97" spans="1:45" s="70" customFormat="1" outlineLevel="1">
      <c r="A97" s="187" t="s">
        <v>49</v>
      </c>
      <c r="B97" s="188" t="s">
        <v>4</v>
      </c>
      <c r="C97" s="189" t="s">
        <v>492</v>
      </c>
      <c r="D97" s="206" t="s">
        <v>593</v>
      </c>
      <c r="E97" s="190" t="s">
        <v>176</v>
      </c>
      <c r="F97" s="191" t="s">
        <v>493</v>
      </c>
      <c r="G97" s="192"/>
      <c r="H97" s="192"/>
      <c r="I97" s="192"/>
      <c r="J97" s="192" t="s">
        <v>2</v>
      </c>
      <c r="K97" s="192"/>
      <c r="L97" s="192"/>
      <c r="M97" s="192"/>
      <c r="N97" s="130"/>
      <c r="O97" s="130"/>
      <c r="P97" s="130"/>
      <c r="Q97" s="130"/>
      <c r="R97" s="130"/>
      <c r="S97" s="130">
        <v>1250000</v>
      </c>
      <c r="T97" s="130">
        <v>660000</v>
      </c>
      <c r="U97" s="130">
        <v>787500</v>
      </c>
      <c r="V97" s="130">
        <v>390875</v>
      </c>
      <c r="W97" s="130">
        <v>137500</v>
      </c>
      <c r="X97" s="487"/>
      <c r="Y97" s="487"/>
      <c r="Z97" s="487">
        <v>26950.000000000004</v>
      </c>
      <c r="AA97" s="487"/>
      <c r="AB97" s="487">
        <v>25630.000000000004</v>
      </c>
      <c r="AC97" s="487"/>
      <c r="AD97" s="193"/>
      <c r="AE97" s="193"/>
      <c r="AF97" s="193"/>
      <c r="AG97" s="193"/>
      <c r="AH97" s="193"/>
      <c r="AI97" s="194"/>
      <c r="AJ97" s="195"/>
      <c r="AK97" s="11"/>
      <c r="AL97" s="195" t="s">
        <v>6</v>
      </c>
      <c r="AM97" s="11" t="s">
        <v>6</v>
      </c>
      <c r="AN97" s="195" t="s">
        <v>6</v>
      </c>
      <c r="AO97" s="11" t="s">
        <v>6</v>
      </c>
      <c r="AP97" s="195" t="s">
        <v>6</v>
      </c>
      <c r="AQ97" s="11" t="s">
        <v>6</v>
      </c>
      <c r="AR97" s="195" t="s">
        <v>6</v>
      </c>
    </row>
    <row r="98" spans="1:45" s="70" customFormat="1" outlineLevel="1">
      <c r="A98" s="187" t="s">
        <v>49</v>
      </c>
      <c r="B98" s="188" t="s">
        <v>4</v>
      </c>
      <c r="C98" s="189" t="s">
        <v>500</v>
      </c>
      <c r="D98" s="206"/>
      <c r="E98" s="190" t="s">
        <v>276</v>
      </c>
      <c r="F98" s="191" t="s">
        <v>310</v>
      </c>
      <c r="G98" s="192" t="s">
        <v>2</v>
      </c>
      <c r="H98" s="202"/>
      <c r="I98" s="202"/>
      <c r="J98" s="202"/>
      <c r="K98" s="202"/>
      <c r="L98" s="202"/>
      <c r="M98" s="192"/>
      <c r="N98" s="130">
        <v>750000</v>
      </c>
      <c r="O98" s="130">
        <v>358078.60262008733</v>
      </c>
      <c r="P98" s="130">
        <v>432314.41048034932</v>
      </c>
      <c r="Q98" s="130">
        <v>246724.89082969434</v>
      </c>
      <c r="R98" s="130">
        <v>50218.340611353713</v>
      </c>
      <c r="S98" s="130">
        <v>750000</v>
      </c>
      <c r="T98" s="130">
        <v>358078.60262008733</v>
      </c>
      <c r="U98" s="130">
        <v>432314.41048034932</v>
      </c>
      <c r="V98" s="130">
        <v>246724.89082969434</v>
      </c>
      <c r="W98" s="130">
        <v>50218.340611353713</v>
      </c>
      <c r="X98" s="487">
        <v>10450</v>
      </c>
      <c r="Y98" s="487"/>
      <c r="Z98" s="487">
        <v>11000</v>
      </c>
      <c r="AA98" s="487"/>
      <c r="AB98" s="487">
        <v>10450</v>
      </c>
      <c r="AC98" s="487"/>
      <c r="AD98" s="193"/>
      <c r="AE98" s="193"/>
      <c r="AF98" s="193"/>
      <c r="AG98" s="193"/>
      <c r="AH98" s="193"/>
      <c r="AI98" s="194"/>
      <c r="AJ98" s="195" t="s">
        <v>6</v>
      </c>
      <c r="AK98" s="11" t="s">
        <v>6</v>
      </c>
      <c r="AL98" s="195" t="s">
        <v>29</v>
      </c>
      <c r="AM98" s="11" t="s">
        <v>6</v>
      </c>
      <c r="AN98" s="195" t="s">
        <v>6</v>
      </c>
      <c r="AO98" s="11" t="s">
        <v>6</v>
      </c>
      <c r="AP98" s="195" t="s">
        <v>6</v>
      </c>
      <c r="AQ98" s="11" t="s">
        <v>6</v>
      </c>
      <c r="AR98" s="195" t="s">
        <v>6</v>
      </c>
    </row>
    <row r="99" spans="1:45" s="70" customFormat="1" outlineLevel="1">
      <c r="A99" s="187" t="s">
        <v>49</v>
      </c>
      <c r="B99" s="188" t="s">
        <v>4</v>
      </c>
      <c r="C99" s="189" t="s">
        <v>501</v>
      </c>
      <c r="D99" s="206"/>
      <c r="E99" s="190" t="s">
        <v>276</v>
      </c>
      <c r="F99" s="191">
        <v>1.0034722222222221</v>
      </c>
      <c r="G99" s="192" t="s">
        <v>2</v>
      </c>
      <c r="H99" s="202"/>
      <c r="I99" s="202"/>
      <c r="J99" s="202"/>
      <c r="K99" s="202"/>
      <c r="L99" s="202"/>
      <c r="M99" s="192"/>
      <c r="N99" s="130">
        <v>650000</v>
      </c>
      <c r="O99" s="130">
        <v>310334.78893740906</v>
      </c>
      <c r="P99" s="130">
        <v>374672.48908296943</v>
      </c>
      <c r="Q99" s="130">
        <v>213828.23871906841</v>
      </c>
      <c r="R99" s="130">
        <v>43522.561863173214</v>
      </c>
      <c r="S99" s="130">
        <v>650000</v>
      </c>
      <c r="T99" s="130">
        <v>310334.78893740906</v>
      </c>
      <c r="U99" s="130">
        <v>374672.48908296943</v>
      </c>
      <c r="V99" s="130">
        <v>213828.23871906841</v>
      </c>
      <c r="W99" s="130">
        <v>43522.561863173214</v>
      </c>
      <c r="X99" s="487">
        <v>9020</v>
      </c>
      <c r="Y99" s="487"/>
      <c r="Z99" s="487">
        <v>9460</v>
      </c>
      <c r="AA99" s="487"/>
      <c r="AB99" s="487">
        <v>9020</v>
      </c>
      <c r="AC99" s="487"/>
      <c r="AD99" s="193"/>
      <c r="AE99" s="193"/>
      <c r="AF99" s="193"/>
      <c r="AG99" s="193"/>
      <c r="AH99" s="193"/>
      <c r="AI99" s="194"/>
      <c r="AJ99" s="195" t="s">
        <v>6</v>
      </c>
      <c r="AK99" s="11" t="s">
        <v>6</v>
      </c>
      <c r="AL99" s="195" t="s">
        <v>29</v>
      </c>
      <c r="AM99" s="11" t="s">
        <v>6</v>
      </c>
      <c r="AN99" s="195" t="s">
        <v>6</v>
      </c>
      <c r="AO99" s="11" t="s">
        <v>6</v>
      </c>
      <c r="AP99" s="195" t="s">
        <v>6</v>
      </c>
      <c r="AQ99" s="11" t="s">
        <v>6</v>
      </c>
      <c r="AR99" s="195" t="s">
        <v>6</v>
      </c>
    </row>
    <row r="100" spans="1:45" s="70" customFormat="1" outlineLevel="1">
      <c r="A100" s="187" t="s">
        <v>49</v>
      </c>
      <c r="B100" s="188" t="s">
        <v>4</v>
      </c>
      <c r="C100" s="189" t="s">
        <v>502</v>
      </c>
      <c r="D100" s="206" t="s">
        <v>573</v>
      </c>
      <c r="E100" s="190" t="s">
        <v>276</v>
      </c>
      <c r="F100" s="191" t="s">
        <v>503</v>
      </c>
      <c r="G100" s="192" t="s">
        <v>2</v>
      </c>
      <c r="H100" s="202"/>
      <c r="I100" s="202"/>
      <c r="J100" s="202"/>
      <c r="K100" s="202"/>
      <c r="L100" s="202"/>
      <c r="M100" s="192"/>
      <c r="N100" s="130">
        <v>450000</v>
      </c>
      <c r="O100" s="130">
        <v>214847.1615720524</v>
      </c>
      <c r="P100" s="130">
        <v>259388.64628820959</v>
      </c>
      <c r="Q100" s="130">
        <v>148034.9344978166</v>
      </c>
      <c r="R100" s="130">
        <v>30131.004366812227</v>
      </c>
      <c r="S100" s="130">
        <v>450000</v>
      </c>
      <c r="T100" s="130">
        <v>214847.1615720524</v>
      </c>
      <c r="U100" s="130">
        <v>259388.64628820959</v>
      </c>
      <c r="V100" s="130">
        <v>148034.9344978166</v>
      </c>
      <c r="W100" s="130">
        <v>30131.004366812227</v>
      </c>
      <c r="X100" s="487">
        <v>6270.0000000000009</v>
      </c>
      <c r="Y100" s="487"/>
      <c r="Z100" s="487">
        <v>6600.0000000000009</v>
      </c>
      <c r="AA100" s="487"/>
      <c r="AB100" s="487"/>
      <c r="AC100" s="487"/>
      <c r="AD100" s="193"/>
      <c r="AE100" s="193"/>
      <c r="AF100" s="193"/>
      <c r="AG100" s="193"/>
      <c r="AH100" s="193"/>
      <c r="AI100" s="194"/>
      <c r="AJ100" s="195" t="s">
        <v>6</v>
      </c>
      <c r="AK100" s="11" t="s">
        <v>6</v>
      </c>
      <c r="AL100" s="195" t="s">
        <v>29</v>
      </c>
      <c r="AM100" s="11" t="s">
        <v>6</v>
      </c>
      <c r="AN100" s="195" t="s">
        <v>6</v>
      </c>
      <c r="AO100" s="11" t="s">
        <v>6</v>
      </c>
      <c r="AP100" s="195" t="s">
        <v>6</v>
      </c>
      <c r="AQ100" s="11" t="s">
        <v>6</v>
      </c>
      <c r="AR100" s="195" t="s">
        <v>6</v>
      </c>
    </row>
    <row r="101" spans="1:45" s="70" customFormat="1" outlineLevel="1">
      <c r="A101" s="187" t="s">
        <v>49</v>
      </c>
      <c r="B101" s="188" t="s">
        <v>4</v>
      </c>
      <c r="C101" s="189" t="s">
        <v>600</v>
      </c>
      <c r="D101" s="206"/>
      <c r="E101" s="190" t="s">
        <v>35</v>
      </c>
      <c r="F101" s="191" t="s">
        <v>497</v>
      </c>
      <c r="G101" s="192"/>
      <c r="H101" s="192" t="s">
        <v>2</v>
      </c>
      <c r="I101" s="192" t="s">
        <v>2</v>
      </c>
      <c r="J101" s="192" t="s">
        <v>2</v>
      </c>
      <c r="K101" s="192" t="s">
        <v>2</v>
      </c>
      <c r="L101" s="192" t="s">
        <v>2</v>
      </c>
      <c r="M101" s="192" t="s">
        <v>2</v>
      </c>
      <c r="N101" s="130">
        <v>750000</v>
      </c>
      <c r="O101" s="130">
        <v>373674.91166077735</v>
      </c>
      <c r="P101" s="130">
        <v>498233.21554770315</v>
      </c>
      <c r="Q101" s="130">
        <v>267667.84452296823</v>
      </c>
      <c r="R101" s="130">
        <v>82155.477031802118</v>
      </c>
      <c r="S101" s="130">
        <v>750000</v>
      </c>
      <c r="T101" s="130">
        <v>373674.91166077735</v>
      </c>
      <c r="U101" s="130">
        <v>498233.21554770315</v>
      </c>
      <c r="V101" s="130">
        <v>267667.84452296823</v>
      </c>
      <c r="W101" s="130">
        <v>82155.477031802118</v>
      </c>
      <c r="X101" s="487">
        <v>4950</v>
      </c>
      <c r="Y101" s="487"/>
      <c r="Z101" s="487">
        <v>5280</v>
      </c>
      <c r="AA101" s="487"/>
      <c r="AB101" s="487">
        <v>5060</v>
      </c>
      <c r="AC101" s="487"/>
      <c r="AD101" s="193"/>
      <c r="AE101" s="193"/>
      <c r="AF101" s="193"/>
      <c r="AG101" s="193"/>
      <c r="AH101" s="193"/>
      <c r="AI101" s="194"/>
      <c r="AJ101" s="195" t="s">
        <v>6</v>
      </c>
      <c r="AK101" s="11"/>
      <c r="AL101" s="195" t="s">
        <v>6</v>
      </c>
      <c r="AM101" s="11" t="s">
        <v>6</v>
      </c>
      <c r="AN101" s="195" t="s">
        <v>6</v>
      </c>
      <c r="AO101" s="11" t="s">
        <v>6</v>
      </c>
      <c r="AP101" s="195" t="s">
        <v>6</v>
      </c>
      <c r="AQ101" s="11" t="s">
        <v>6</v>
      </c>
      <c r="AR101" s="195" t="s">
        <v>6</v>
      </c>
    </row>
    <row r="102" spans="1:45" s="70" customFormat="1" outlineLevel="1">
      <c r="A102" s="187" t="s">
        <v>49</v>
      </c>
      <c r="B102" s="188" t="s">
        <v>4</v>
      </c>
      <c r="C102" s="189" t="s">
        <v>498</v>
      </c>
      <c r="D102" s="206"/>
      <c r="E102" s="190" t="s">
        <v>35</v>
      </c>
      <c r="F102" s="191" t="s">
        <v>499</v>
      </c>
      <c r="G102" s="192"/>
      <c r="H102" s="192" t="s">
        <v>2</v>
      </c>
      <c r="I102" s="192" t="s">
        <v>2</v>
      </c>
      <c r="J102" s="192" t="s">
        <v>2</v>
      </c>
      <c r="K102" s="192" t="s">
        <v>2</v>
      </c>
      <c r="L102" s="192" t="s">
        <v>2</v>
      </c>
      <c r="M102" s="192" t="s">
        <v>2</v>
      </c>
      <c r="N102" s="130">
        <v>400000</v>
      </c>
      <c r="O102" s="130">
        <v>199293.28621908126</v>
      </c>
      <c r="P102" s="130">
        <v>265724.38162544166</v>
      </c>
      <c r="Q102" s="130">
        <v>142756.18374558302</v>
      </c>
      <c r="R102" s="130">
        <v>43816.254416961128</v>
      </c>
      <c r="S102" s="130">
        <v>400000</v>
      </c>
      <c r="T102" s="130">
        <v>199293.28621908126</v>
      </c>
      <c r="U102" s="130">
        <v>265724.38162544166</v>
      </c>
      <c r="V102" s="130">
        <v>142756.18374558302</v>
      </c>
      <c r="W102" s="130">
        <v>43816.254416961128</v>
      </c>
      <c r="X102" s="487">
        <v>3630.0000000000005</v>
      </c>
      <c r="Y102" s="487"/>
      <c r="Z102" s="487">
        <v>3630.0000000000005</v>
      </c>
      <c r="AA102" s="487"/>
      <c r="AB102" s="487">
        <v>3410.0000000000005</v>
      </c>
      <c r="AC102" s="487"/>
      <c r="AD102" s="193"/>
      <c r="AE102" s="193"/>
      <c r="AF102" s="193"/>
      <c r="AG102" s="193"/>
      <c r="AH102" s="193"/>
      <c r="AI102" s="194"/>
      <c r="AJ102" s="195" t="s">
        <v>6</v>
      </c>
      <c r="AK102" s="11"/>
      <c r="AL102" s="195" t="s">
        <v>6</v>
      </c>
      <c r="AM102" s="11" t="s">
        <v>6</v>
      </c>
      <c r="AN102" s="195" t="s">
        <v>6</v>
      </c>
      <c r="AO102" s="11" t="s">
        <v>6</v>
      </c>
      <c r="AP102" s="195" t="s">
        <v>6</v>
      </c>
      <c r="AQ102" s="11" t="s">
        <v>6</v>
      </c>
      <c r="AR102" s="195" t="s">
        <v>6</v>
      </c>
    </row>
    <row r="103" spans="1:45" s="70" customFormat="1" outlineLevel="1">
      <c r="A103" s="187" t="s">
        <v>49</v>
      </c>
      <c r="B103" s="188" t="s">
        <v>4</v>
      </c>
      <c r="C103" s="189" t="s">
        <v>504</v>
      </c>
      <c r="D103" s="206"/>
      <c r="E103" s="190" t="s">
        <v>35</v>
      </c>
      <c r="F103" s="191" t="s">
        <v>505</v>
      </c>
      <c r="G103" s="192" t="s">
        <v>2</v>
      </c>
      <c r="H103" s="192" t="s">
        <v>2</v>
      </c>
      <c r="I103" s="192" t="s">
        <v>2</v>
      </c>
      <c r="J103" s="192" t="s">
        <v>2</v>
      </c>
      <c r="K103" s="192" t="s">
        <v>2</v>
      </c>
      <c r="L103" s="192" t="s">
        <v>2</v>
      </c>
      <c r="M103" s="192" t="s">
        <v>2</v>
      </c>
      <c r="N103" s="130">
        <v>130000</v>
      </c>
      <c r="O103" s="130">
        <v>66300</v>
      </c>
      <c r="P103" s="130">
        <v>88400</v>
      </c>
      <c r="Q103" s="130">
        <v>52000</v>
      </c>
      <c r="R103" s="130">
        <v>11700</v>
      </c>
      <c r="S103" s="130">
        <v>130000</v>
      </c>
      <c r="T103" s="130">
        <v>66300</v>
      </c>
      <c r="U103" s="130">
        <v>88400</v>
      </c>
      <c r="V103" s="130">
        <v>52000</v>
      </c>
      <c r="W103" s="130">
        <v>11700</v>
      </c>
      <c r="X103" s="487">
        <v>1210</v>
      </c>
      <c r="Y103" s="487"/>
      <c r="Z103" s="487">
        <v>1320</v>
      </c>
      <c r="AA103" s="487"/>
      <c r="AB103" s="487">
        <v>1210</v>
      </c>
      <c r="AC103" s="487"/>
      <c r="AD103" s="193"/>
      <c r="AE103" s="193"/>
      <c r="AF103" s="193"/>
      <c r="AG103" s="193"/>
      <c r="AH103" s="193"/>
      <c r="AI103" s="194"/>
      <c r="AJ103" s="195" t="s">
        <v>6</v>
      </c>
      <c r="AK103" s="11"/>
      <c r="AL103" s="195" t="s">
        <v>6</v>
      </c>
      <c r="AM103" s="11" t="s">
        <v>6</v>
      </c>
      <c r="AN103" s="195" t="s">
        <v>6</v>
      </c>
      <c r="AO103" s="11" t="s">
        <v>6</v>
      </c>
      <c r="AP103" s="195" t="s">
        <v>6</v>
      </c>
      <c r="AQ103" s="11" t="s">
        <v>6</v>
      </c>
      <c r="AR103" s="195" t="s">
        <v>6</v>
      </c>
    </row>
    <row r="104" spans="1:45" s="196" customFormat="1">
      <c r="A104" s="187"/>
      <c r="B104" s="209" t="s">
        <v>4</v>
      </c>
      <c r="C104" s="189"/>
      <c r="D104" s="190"/>
      <c r="E104" s="190"/>
      <c r="F104" s="191"/>
      <c r="G104" s="192"/>
      <c r="H104" s="192"/>
      <c r="I104" s="192"/>
      <c r="J104" s="192"/>
      <c r="K104" s="192"/>
      <c r="L104" s="192"/>
      <c r="M104" s="192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487"/>
      <c r="Y104" s="487"/>
      <c r="Z104" s="487"/>
      <c r="AA104" s="487"/>
      <c r="AB104" s="487"/>
      <c r="AC104" s="487"/>
      <c r="AD104" s="193"/>
      <c r="AE104" s="193"/>
      <c r="AF104" s="193"/>
      <c r="AG104" s="193"/>
      <c r="AH104" s="193"/>
      <c r="AI104" s="194"/>
      <c r="AJ104" s="193"/>
      <c r="AK104" s="193"/>
      <c r="AL104" s="193"/>
      <c r="AM104" s="193"/>
      <c r="AN104" s="193"/>
      <c r="AO104" s="193"/>
      <c r="AP104" s="193"/>
      <c r="AQ104" s="193"/>
      <c r="AR104" s="193"/>
      <c r="AS104" s="193"/>
    </row>
    <row r="105" spans="1:45" s="196" customFormat="1">
      <c r="A105" s="187" t="s">
        <v>49</v>
      </c>
      <c r="B105" s="188" t="s">
        <v>5</v>
      </c>
      <c r="C105" s="189" t="s">
        <v>506</v>
      </c>
      <c r="D105" s="190"/>
      <c r="E105" s="190" t="s">
        <v>319</v>
      </c>
      <c r="F105" s="191">
        <v>0.29166666666666669</v>
      </c>
      <c r="G105" s="192"/>
      <c r="H105" s="192" t="s">
        <v>2</v>
      </c>
      <c r="I105" s="192" t="s">
        <v>2</v>
      </c>
      <c r="J105" s="192" t="s">
        <v>2</v>
      </c>
      <c r="K105" s="192" t="s">
        <v>2</v>
      </c>
      <c r="L105" s="192" t="s">
        <v>2</v>
      </c>
      <c r="M105" s="192"/>
      <c r="N105" s="130">
        <v>350000</v>
      </c>
      <c r="O105" s="130">
        <v>207704.91803278687</v>
      </c>
      <c r="P105" s="130">
        <v>173278.68852459016</v>
      </c>
      <c r="Q105" s="130">
        <v>89508.196721311469</v>
      </c>
      <c r="R105" s="130">
        <v>16065.573770491803</v>
      </c>
      <c r="S105" s="130">
        <v>300000</v>
      </c>
      <c r="T105" s="130">
        <v>178032.78688524588</v>
      </c>
      <c r="U105" s="130">
        <v>148524.59016393442</v>
      </c>
      <c r="V105" s="130">
        <v>76721.311475409835</v>
      </c>
      <c r="W105" s="130">
        <v>13770.491803278688</v>
      </c>
      <c r="X105" s="487">
        <v>2530</v>
      </c>
      <c r="Y105" s="487"/>
      <c r="Z105" s="487">
        <v>2530</v>
      </c>
      <c r="AA105" s="487"/>
      <c r="AB105" s="487">
        <v>2420</v>
      </c>
      <c r="AC105" s="487"/>
      <c r="AD105" s="193"/>
      <c r="AE105" s="193"/>
      <c r="AF105" s="193"/>
      <c r="AG105" s="193"/>
      <c r="AH105" s="193"/>
      <c r="AI105" s="194"/>
      <c r="AJ105" s="195"/>
      <c r="AK105" s="11"/>
      <c r="AL105" s="195"/>
      <c r="AM105" s="11" t="s">
        <v>29</v>
      </c>
      <c r="AN105" s="195" t="s">
        <v>29</v>
      </c>
      <c r="AO105" s="11"/>
      <c r="AP105" s="195"/>
      <c r="AQ105" s="11"/>
      <c r="AR105" s="195"/>
      <c r="AS105" s="193"/>
    </row>
    <row r="106" spans="1:45" s="196" customFormat="1">
      <c r="A106" s="187" t="s">
        <v>49</v>
      </c>
      <c r="B106" s="188" t="s">
        <v>5</v>
      </c>
      <c r="C106" s="189" t="s">
        <v>507</v>
      </c>
      <c r="D106" s="190"/>
      <c r="E106" s="190" t="s">
        <v>207</v>
      </c>
      <c r="F106" s="191">
        <v>0.31597222222222221</v>
      </c>
      <c r="G106" s="192"/>
      <c r="H106" s="192" t="s">
        <v>2</v>
      </c>
      <c r="I106" s="192" t="s">
        <v>2</v>
      </c>
      <c r="J106" s="192" t="s">
        <v>2</v>
      </c>
      <c r="K106" s="192" t="s">
        <v>2</v>
      </c>
      <c r="L106" s="192" t="s">
        <v>2</v>
      </c>
      <c r="M106" s="192"/>
      <c r="N106" s="130">
        <v>850000</v>
      </c>
      <c r="O106" s="130">
        <v>499186.39053254435</v>
      </c>
      <c r="P106" s="130">
        <v>373446.74556213024</v>
      </c>
      <c r="Q106" s="130">
        <v>157174.55621301776</v>
      </c>
      <c r="R106" s="130">
        <v>22633.136094674559</v>
      </c>
      <c r="S106" s="130">
        <v>850000</v>
      </c>
      <c r="T106" s="130">
        <v>499186.39053254435</v>
      </c>
      <c r="U106" s="130">
        <v>373446.74556213024</v>
      </c>
      <c r="V106" s="130">
        <v>157174.55621301776</v>
      </c>
      <c r="W106" s="130">
        <v>22633.136094674559</v>
      </c>
      <c r="X106" s="487">
        <v>5610</v>
      </c>
      <c r="Y106" s="487"/>
      <c r="Z106" s="487">
        <v>6050.0000000000009</v>
      </c>
      <c r="AA106" s="487"/>
      <c r="AB106" s="487">
        <v>5720.0000000000009</v>
      </c>
      <c r="AC106" s="487"/>
      <c r="AD106" s="193"/>
      <c r="AE106" s="193"/>
      <c r="AF106" s="193"/>
      <c r="AG106" s="193"/>
      <c r="AH106" s="193"/>
      <c r="AI106" s="194"/>
      <c r="AJ106" s="195" t="s">
        <v>6</v>
      </c>
      <c r="AK106" s="11" t="s">
        <v>6</v>
      </c>
      <c r="AL106" s="195" t="s">
        <v>6</v>
      </c>
      <c r="AM106" s="11" t="s">
        <v>29</v>
      </c>
      <c r="AN106" s="195" t="s">
        <v>29</v>
      </c>
      <c r="AO106" s="11" t="s">
        <v>6</v>
      </c>
      <c r="AP106" s="195" t="s">
        <v>6</v>
      </c>
      <c r="AQ106" s="11" t="s">
        <v>6</v>
      </c>
      <c r="AR106" s="195" t="s">
        <v>6</v>
      </c>
      <c r="AS106" s="193"/>
    </row>
    <row r="107" spans="1:45" s="196" customFormat="1">
      <c r="A107" s="187" t="s">
        <v>49</v>
      </c>
      <c r="B107" s="188" t="s">
        <v>5</v>
      </c>
      <c r="C107" s="189" t="s">
        <v>508</v>
      </c>
      <c r="D107" s="190"/>
      <c r="E107" s="190" t="s">
        <v>594</v>
      </c>
      <c r="F107" s="191" t="s">
        <v>509</v>
      </c>
      <c r="G107" s="192" t="s">
        <v>2</v>
      </c>
      <c r="H107" s="192" t="s">
        <v>2</v>
      </c>
      <c r="I107" s="192" t="s">
        <v>2</v>
      </c>
      <c r="J107" s="192" t="s">
        <v>2</v>
      </c>
      <c r="K107" s="192" t="s">
        <v>2</v>
      </c>
      <c r="L107" s="192" t="s">
        <v>2</v>
      </c>
      <c r="M107" s="192" t="s">
        <v>2</v>
      </c>
      <c r="N107" s="130">
        <v>450000</v>
      </c>
      <c r="O107" s="130">
        <v>265500</v>
      </c>
      <c r="P107" s="130">
        <v>176624.99999999997</v>
      </c>
      <c r="Q107" s="130">
        <v>86625.000000000015</v>
      </c>
      <c r="R107" s="130">
        <v>18000</v>
      </c>
      <c r="S107" s="130">
        <v>450000</v>
      </c>
      <c r="T107" s="130">
        <v>265500</v>
      </c>
      <c r="U107" s="130">
        <v>176624.99999999997</v>
      </c>
      <c r="V107" s="130">
        <v>86625.000000000015</v>
      </c>
      <c r="W107" s="130">
        <v>18000</v>
      </c>
      <c r="X107" s="487">
        <v>2640</v>
      </c>
      <c r="Y107" s="487"/>
      <c r="Z107" s="487">
        <v>2860.0000000000005</v>
      </c>
      <c r="AA107" s="487"/>
      <c r="AB107" s="487">
        <v>2750</v>
      </c>
      <c r="AC107" s="487"/>
      <c r="AD107" s="193"/>
      <c r="AE107" s="193"/>
      <c r="AF107" s="193"/>
      <c r="AG107" s="193"/>
      <c r="AH107" s="193"/>
      <c r="AI107" s="194"/>
      <c r="AJ107" s="195"/>
      <c r="AK107" s="11"/>
      <c r="AL107" s="195"/>
      <c r="AM107" s="11"/>
      <c r="AN107" s="195" t="s">
        <v>29</v>
      </c>
      <c r="AO107" s="11"/>
      <c r="AP107" s="195"/>
      <c r="AQ107" s="11"/>
      <c r="AR107" s="195"/>
      <c r="AS107" s="193"/>
    </row>
    <row r="108" spans="1:45" s="196" customFormat="1">
      <c r="A108" s="187" t="s">
        <v>49</v>
      </c>
      <c r="B108" s="188" t="s">
        <v>5</v>
      </c>
      <c r="C108" s="189" t="s">
        <v>318</v>
      </c>
      <c r="D108" s="190"/>
      <c r="E108" s="190" t="s">
        <v>601</v>
      </c>
      <c r="F108" s="191" t="s">
        <v>510</v>
      </c>
      <c r="G108" s="192" t="s">
        <v>2</v>
      </c>
      <c r="H108" s="192" t="s">
        <v>2</v>
      </c>
      <c r="I108" s="192" t="s">
        <v>2</v>
      </c>
      <c r="J108" s="192" t="s">
        <v>2</v>
      </c>
      <c r="K108" s="192" t="s">
        <v>2</v>
      </c>
      <c r="L108" s="192" t="s">
        <v>2</v>
      </c>
      <c r="M108" s="192" t="s">
        <v>2</v>
      </c>
      <c r="N108" s="130">
        <v>750000</v>
      </c>
      <c r="O108" s="130">
        <v>420602.1251475797</v>
      </c>
      <c r="P108" s="130">
        <v>232880.75560802835</v>
      </c>
      <c r="Q108" s="130">
        <v>108913.81345926801</v>
      </c>
      <c r="R108" s="130">
        <v>28335.301062573788</v>
      </c>
      <c r="S108" s="130">
        <v>700000</v>
      </c>
      <c r="T108" s="130">
        <v>392561.98347107443</v>
      </c>
      <c r="U108" s="130">
        <v>217355.37190082646</v>
      </c>
      <c r="V108" s="130">
        <v>101652.89256198348</v>
      </c>
      <c r="W108" s="130">
        <v>26446.280991735533</v>
      </c>
      <c r="X108" s="487">
        <v>3850.0000000000005</v>
      </c>
      <c r="Y108" s="487"/>
      <c r="Z108" s="487">
        <v>3850.0000000000005</v>
      </c>
      <c r="AA108" s="487"/>
      <c r="AB108" s="487">
        <v>3630.0000000000005</v>
      </c>
      <c r="AC108" s="487"/>
      <c r="AD108" s="193"/>
      <c r="AE108" s="193"/>
      <c r="AF108" s="193"/>
      <c r="AG108" s="193"/>
      <c r="AH108" s="193"/>
      <c r="AI108" s="194"/>
      <c r="AJ108" s="195"/>
      <c r="AK108" s="11"/>
      <c r="AL108" s="195"/>
      <c r="AM108" s="11" t="s">
        <v>29</v>
      </c>
      <c r="AN108" s="195" t="s">
        <v>29</v>
      </c>
      <c r="AO108" s="11"/>
      <c r="AP108" s="195"/>
      <c r="AQ108" s="11"/>
      <c r="AR108" s="195"/>
      <c r="AS108" s="193"/>
    </row>
    <row r="109" spans="1:45" s="70" customFormat="1" outlineLevel="1">
      <c r="A109" s="187" t="s">
        <v>49</v>
      </c>
      <c r="B109" s="188" t="s">
        <v>5</v>
      </c>
      <c r="C109" s="189" t="s">
        <v>557</v>
      </c>
      <c r="D109" s="206"/>
      <c r="E109" s="190" t="s">
        <v>17</v>
      </c>
      <c r="F109" s="191">
        <v>0.57986111111111105</v>
      </c>
      <c r="G109" s="192" t="s">
        <v>2</v>
      </c>
      <c r="H109" s="192" t="s">
        <v>2</v>
      </c>
      <c r="I109" s="192" t="s">
        <v>2</v>
      </c>
      <c r="J109" s="192" t="s">
        <v>2</v>
      </c>
      <c r="K109" s="192" t="s">
        <v>2</v>
      </c>
      <c r="L109" s="192" t="s">
        <v>2</v>
      </c>
      <c r="M109" s="192" t="s">
        <v>2</v>
      </c>
      <c r="N109" s="130">
        <v>1550000</v>
      </c>
      <c r="O109" s="130">
        <v>826016.02747567266</v>
      </c>
      <c r="P109" s="130">
        <v>651230.68116771604</v>
      </c>
      <c r="Q109" s="130">
        <v>287464.22438465944</v>
      </c>
      <c r="R109" s="130">
        <v>104693.76073268459</v>
      </c>
      <c r="S109" s="130">
        <v>1500000</v>
      </c>
      <c r="T109" s="130">
        <v>799370.34917000576</v>
      </c>
      <c r="U109" s="130">
        <v>630223.2398397252</v>
      </c>
      <c r="V109" s="130">
        <v>278191.18488838011</v>
      </c>
      <c r="W109" s="130">
        <v>101316.54264453349</v>
      </c>
      <c r="X109" s="487">
        <v>10780</v>
      </c>
      <c r="Y109" s="487"/>
      <c r="Z109" s="487">
        <v>11330.000000000002</v>
      </c>
      <c r="AA109" s="487"/>
      <c r="AB109" s="487">
        <v>10780</v>
      </c>
      <c r="AC109" s="487"/>
      <c r="AD109" s="193"/>
      <c r="AE109" s="193"/>
      <c r="AF109" s="193"/>
      <c r="AG109" s="193"/>
      <c r="AH109" s="193"/>
      <c r="AI109" s="194"/>
      <c r="AJ109" s="195" t="s">
        <v>6</v>
      </c>
      <c r="AK109" s="11" t="s">
        <v>6</v>
      </c>
      <c r="AL109" s="195" t="s">
        <v>6</v>
      </c>
      <c r="AM109" s="11" t="s">
        <v>29</v>
      </c>
      <c r="AN109" s="195" t="s">
        <v>6</v>
      </c>
      <c r="AO109" s="11" t="s">
        <v>6</v>
      </c>
      <c r="AP109" s="195" t="s">
        <v>6</v>
      </c>
      <c r="AQ109" s="11" t="s">
        <v>6</v>
      </c>
      <c r="AR109" s="195" t="s">
        <v>6</v>
      </c>
    </row>
    <row r="110" spans="1:45" s="70" customFormat="1" outlineLevel="1">
      <c r="A110" s="187" t="s">
        <v>49</v>
      </c>
      <c r="B110" s="188" t="s">
        <v>5</v>
      </c>
      <c r="C110" s="189" t="s">
        <v>556</v>
      </c>
      <c r="D110" s="206"/>
      <c r="E110" s="190" t="s">
        <v>18</v>
      </c>
      <c r="F110" s="191" t="s">
        <v>166</v>
      </c>
      <c r="G110" s="192" t="s">
        <v>2</v>
      </c>
      <c r="H110" s="192" t="s">
        <v>2</v>
      </c>
      <c r="I110" s="192" t="s">
        <v>2</v>
      </c>
      <c r="J110" s="192" t="s">
        <v>2</v>
      </c>
      <c r="K110" s="192" t="s">
        <v>2</v>
      </c>
      <c r="L110" s="192" t="s">
        <v>2</v>
      </c>
      <c r="M110" s="192" t="s">
        <v>2</v>
      </c>
      <c r="N110" s="130">
        <v>2100000</v>
      </c>
      <c r="O110" s="130">
        <v>1072532.1888412018</v>
      </c>
      <c r="P110" s="130">
        <v>903540.7725321888</v>
      </c>
      <c r="Q110" s="130">
        <v>395439.91416309011</v>
      </c>
      <c r="R110" s="130">
        <v>146459.22746781114</v>
      </c>
      <c r="S110" s="130">
        <v>2000000</v>
      </c>
      <c r="T110" s="130">
        <v>1021459.2274678112</v>
      </c>
      <c r="U110" s="130">
        <v>860515.02145922743</v>
      </c>
      <c r="V110" s="130">
        <v>376609.44206008583</v>
      </c>
      <c r="W110" s="130">
        <v>139484.97854077251</v>
      </c>
      <c r="X110" s="487">
        <v>15180.000000000002</v>
      </c>
      <c r="Y110" s="487"/>
      <c r="Z110" s="487">
        <v>15730.000000000002</v>
      </c>
      <c r="AA110" s="487"/>
      <c r="AB110" s="487">
        <v>14960.000000000002</v>
      </c>
      <c r="AC110" s="487"/>
      <c r="AD110" s="193"/>
      <c r="AE110" s="193"/>
      <c r="AF110" s="193"/>
      <c r="AG110" s="193"/>
      <c r="AH110" s="193"/>
      <c r="AI110" s="194"/>
      <c r="AJ110" s="195" t="s">
        <v>6</v>
      </c>
      <c r="AK110" s="11" t="s">
        <v>6</v>
      </c>
      <c r="AL110" s="195" t="s">
        <v>6</v>
      </c>
      <c r="AM110" s="11" t="s">
        <v>29</v>
      </c>
      <c r="AN110" s="195" t="s">
        <v>6</v>
      </c>
      <c r="AO110" s="11" t="s">
        <v>6</v>
      </c>
      <c r="AP110" s="195" t="s">
        <v>6</v>
      </c>
      <c r="AQ110" s="11" t="s">
        <v>6</v>
      </c>
      <c r="AR110" s="195" t="s">
        <v>6</v>
      </c>
    </row>
    <row r="111" spans="1:45" s="70" customFormat="1" outlineLevel="1">
      <c r="A111" s="187" t="s">
        <v>49</v>
      </c>
      <c r="B111" s="188" t="s">
        <v>5</v>
      </c>
      <c r="C111" s="189" t="s">
        <v>511</v>
      </c>
      <c r="D111" s="197"/>
      <c r="E111" s="190" t="s">
        <v>316</v>
      </c>
      <c r="F111" s="191">
        <v>0.60416666666666663</v>
      </c>
      <c r="G111" s="192" t="s">
        <v>2</v>
      </c>
      <c r="H111" s="75"/>
      <c r="I111" s="75"/>
      <c r="J111" s="75"/>
      <c r="K111" s="75"/>
      <c r="L111" s="75"/>
      <c r="M111" s="192"/>
      <c r="N111" s="130">
        <v>1500000</v>
      </c>
      <c r="O111" s="130">
        <v>749160.13437849935</v>
      </c>
      <c r="P111" s="130">
        <v>710526.31578947359</v>
      </c>
      <c r="Q111" s="130">
        <v>335106.38297872338</v>
      </c>
      <c r="R111" s="130">
        <v>119260.91825307951</v>
      </c>
      <c r="S111" s="130">
        <v>1450000</v>
      </c>
      <c r="T111" s="130">
        <v>711603.2608695653</v>
      </c>
      <c r="U111" s="130">
        <v>713967.39130434778</v>
      </c>
      <c r="V111" s="130">
        <v>321521.73913043475</v>
      </c>
      <c r="W111" s="130">
        <v>122934.78260869565</v>
      </c>
      <c r="X111" s="487">
        <v>11880.000000000002</v>
      </c>
      <c r="Y111" s="487"/>
      <c r="Z111" s="487">
        <v>12760.000000000002</v>
      </c>
      <c r="AA111" s="487"/>
      <c r="AB111" s="487">
        <v>12100.000000000002</v>
      </c>
      <c r="AC111" s="487"/>
      <c r="AD111" s="211"/>
      <c r="AE111" s="211"/>
      <c r="AF111" s="211"/>
      <c r="AG111" s="211"/>
      <c r="AH111" s="211"/>
      <c r="AJ111" s="195" t="s">
        <v>6</v>
      </c>
      <c r="AK111" s="11" t="s">
        <v>6</v>
      </c>
      <c r="AL111" s="195" t="s">
        <v>6</v>
      </c>
      <c r="AM111" s="11"/>
      <c r="AN111" s="195" t="s">
        <v>29</v>
      </c>
      <c r="AP111" s="195" t="s">
        <v>6</v>
      </c>
      <c r="AQ111" s="11" t="s">
        <v>6</v>
      </c>
      <c r="AR111" s="195" t="s">
        <v>6</v>
      </c>
    </row>
    <row r="112" spans="1:45" s="70" customFormat="1" outlineLevel="1">
      <c r="A112" s="187" t="s">
        <v>49</v>
      </c>
      <c r="B112" s="188" t="s">
        <v>5</v>
      </c>
      <c r="C112" s="189" t="s">
        <v>512</v>
      </c>
      <c r="D112" s="197"/>
      <c r="E112" s="190" t="s">
        <v>317</v>
      </c>
      <c r="F112" s="191" t="s">
        <v>287</v>
      </c>
      <c r="G112" s="192"/>
      <c r="H112" s="75"/>
      <c r="I112" s="75"/>
      <c r="J112" s="75"/>
      <c r="K112" s="75"/>
      <c r="L112" s="75"/>
      <c r="M112" s="192" t="s">
        <v>2</v>
      </c>
      <c r="N112" s="130">
        <v>1050000</v>
      </c>
      <c r="O112" s="130">
        <v>588035.26448362716</v>
      </c>
      <c r="P112" s="130">
        <v>473425.69269521412</v>
      </c>
      <c r="Q112" s="130">
        <v>206297.22921914357</v>
      </c>
      <c r="R112" s="130">
        <v>64357.682619647348</v>
      </c>
      <c r="S112" s="130">
        <v>1050000</v>
      </c>
      <c r="T112" s="130">
        <v>588035.26448362716</v>
      </c>
      <c r="U112" s="130">
        <v>473425.69269521412</v>
      </c>
      <c r="V112" s="130">
        <v>206297.22921914357</v>
      </c>
      <c r="W112" s="130">
        <v>64357.682619647348</v>
      </c>
      <c r="X112" s="487">
        <v>7920.0000000000009</v>
      </c>
      <c r="Y112" s="487"/>
      <c r="Z112" s="487">
        <v>8360</v>
      </c>
      <c r="AA112" s="487"/>
      <c r="AB112" s="487">
        <v>7920.0000000000009</v>
      </c>
      <c r="AC112" s="487"/>
      <c r="AD112" s="193"/>
      <c r="AE112" s="193"/>
      <c r="AF112" s="193"/>
      <c r="AG112" s="193"/>
      <c r="AH112" s="193"/>
      <c r="AI112" s="194"/>
      <c r="AJ112" s="195"/>
      <c r="AK112" s="11" t="s">
        <v>29</v>
      </c>
      <c r="AL112" s="195"/>
      <c r="AM112" s="11"/>
      <c r="AN112" s="195" t="s">
        <v>29</v>
      </c>
      <c r="AO112" s="11"/>
      <c r="AP112" s="195"/>
      <c r="AQ112" s="11"/>
      <c r="AR112" s="195"/>
    </row>
    <row r="113" spans="1:44" s="70" customFormat="1" outlineLevel="1">
      <c r="A113" s="187" t="s">
        <v>49</v>
      </c>
      <c r="B113" s="188" t="s">
        <v>5</v>
      </c>
      <c r="C113" s="189" t="s">
        <v>513</v>
      </c>
      <c r="D113" s="197"/>
      <c r="E113" s="190" t="s">
        <v>320</v>
      </c>
      <c r="F113" s="191" t="s">
        <v>514</v>
      </c>
      <c r="G113" s="192"/>
      <c r="H113" s="192" t="s">
        <v>2</v>
      </c>
      <c r="I113" s="192" t="s">
        <v>2</v>
      </c>
      <c r="J113" s="192" t="s">
        <v>2</v>
      </c>
      <c r="K113" s="192" t="s">
        <v>2</v>
      </c>
      <c r="L113" s="192" t="s">
        <v>2</v>
      </c>
      <c r="M113" s="192"/>
      <c r="N113" s="130">
        <v>550000</v>
      </c>
      <c r="O113" s="130">
        <v>312096.77419354842</v>
      </c>
      <c r="P113" s="130">
        <v>200000</v>
      </c>
      <c r="Q113" s="130">
        <v>95161.290322580651</v>
      </c>
      <c r="R113" s="130">
        <v>29032.258064516132</v>
      </c>
      <c r="S113" s="130">
        <v>550000</v>
      </c>
      <c r="T113" s="130">
        <v>312096.77419354842</v>
      </c>
      <c r="U113" s="130">
        <v>200000</v>
      </c>
      <c r="V113" s="130">
        <v>95161.290322580651</v>
      </c>
      <c r="W113" s="130">
        <v>29032.258064516132</v>
      </c>
      <c r="X113" s="487">
        <v>3410.0000000000005</v>
      </c>
      <c r="Y113" s="487"/>
      <c r="Z113" s="487">
        <v>3630.0000000000005</v>
      </c>
      <c r="AA113" s="487"/>
      <c r="AB113" s="487">
        <v>3410.0000000000005</v>
      </c>
      <c r="AC113" s="487"/>
      <c r="AD113" s="193"/>
      <c r="AE113" s="193"/>
      <c r="AF113" s="193"/>
      <c r="AG113" s="193"/>
      <c r="AH113" s="193"/>
      <c r="AI113" s="194"/>
      <c r="AJ113" s="195"/>
      <c r="AK113" s="11"/>
      <c r="AL113" s="195"/>
      <c r="AM113" s="11"/>
      <c r="AN113" s="195" t="s">
        <v>29</v>
      </c>
      <c r="AO113" s="11" t="s">
        <v>29</v>
      </c>
      <c r="AP113" s="195" t="s">
        <v>29</v>
      </c>
      <c r="AQ113" s="11"/>
      <c r="AR113" s="195" t="s">
        <v>29</v>
      </c>
    </row>
    <row r="114" spans="1:44" s="70" customFormat="1" outlineLevel="1">
      <c r="A114" s="187" t="s">
        <v>49</v>
      </c>
      <c r="B114" s="188" t="s">
        <v>5</v>
      </c>
      <c r="C114" s="189" t="s">
        <v>515</v>
      </c>
      <c r="D114" s="197"/>
      <c r="E114" s="190" t="s">
        <v>322</v>
      </c>
      <c r="F114" s="191" t="s">
        <v>321</v>
      </c>
      <c r="G114" s="192" t="s">
        <v>2</v>
      </c>
      <c r="I114" s="192"/>
      <c r="J114" s="192"/>
      <c r="K114" s="192"/>
      <c r="L114" s="192"/>
      <c r="M114" s="192"/>
      <c r="N114" s="130">
        <v>950000</v>
      </c>
      <c r="O114" s="130">
        <v>519063.07977736549</v>
      </c>
      <c r="P114" s="130">
        <v>392161.41001855285</v>
      </c>
      <c r="Q114" s="130">
        <v>188589.9814471243</v>
      </c>
      <c r="R114" s="130">
        <v>51994.43413729129</v>
      </c>
      <c r="S114" s="130">
        <v>900000</v>
      </c>
      <c r="T114" s="130">
        <v>491743.97031539894</v>
      </c>
      <c r="U114" s="130">
        <v>371521.33580705011</v>
      </c>
      <c r="V114" s="130">
        <v>178664.19294990724</v>
      </c>
      <c r="W114" s="130">
        <v>49257.884972170687</v>
      </c>
      <c r="X114" s="487">
        <v>6600.0000000000009</v>
      </c>
      <c r="Y114" s="487"/>
      <c r="Z114" s="487">
        <v>6820.0000000000009</v>
      </c>
      <c r="AA114" s="487"/>
      <c r="AB114" s="487">
        <v>6490.0000000000009</v>
      </c>
      <c r="AC114" s="487"/>
      <c r="AD114" s="193"/>
      <c r="AE114" s="193"/>
      <c r="AF114" s="193"/>
      <c r="AG114" s="193"/>
      <c r="AH114" s="193"/>
      <c r="AI114" s="194"/>
      <c r="AJ114" s="195"/>
      <c r="AK114" s="11"/>
      <c r="AL114" s="195"/>
      <c r="AM114" s="11"/>
      <c r="AN114" s="195" t="s">
        <v>29</v>
      </c>
      <c r="AO114" s="11"/>
      <c r="AP114" s="195"/>
      <c r="AQ114" s="11"/>
      <c r="AR114" s="195"/>
    </row>
    <row r="115" spans="1:44" s="70" customFormat="1" outlineLevel="1">
      <c r="A115" s="187" t="s">
        <v>49</v>
      </c>
      <c r="B115" s="188" t="s">
        <v>5</v>
      </c>
      <c r="C115" s="189" t="s">
        <v>516</v>
      </c>
      <c r="D115" s="197"/>
      <c r="E115" s="190" t="s">
        <v>331</v>
      </c>
      <c r="F115" s="191" t="s">
        <v>330</v>
      </c>
      <c r="I115" s="192"/>
      <c r="J115" s="192"/>
      <c r="K115" s="192"/>
      <c r="L115" s="192"/>
      <c r="M115" s="192" t="s">
        <v>2</v>
      </c>
      <c r="N115" s="130">
        <v>950000</v>
      </c>
      <c r="O115" s="130">
        <v>565164.36903499474</v>
      </c>
      <c r="P115" s="130">
        <v>412036.05514316011</v>
      </c>
      <c r="Q115" s="130">
        <v>185365.85365853659</v>
      </c>
      <c r="R115" s="130">
        <v>44326.617179215267</v>
      </c>
      <c r="S115" s="130">
        <v>900000</v>
      </c>
      <c r="T115" s="130">
        <v>535418.87592788972</v>
      </c>
      <c r="U115" s="130">
        <v>390349.94697773061</v>
      </c>
      <c r="V115" s="130">
        <v>175609.75609756098</v>
      </c>
      <c r="W115" s="130">
        <v>41993.637327677628</v>
      </c>
      <c r="X115" s="487">
        <v>6930.0000000000009</v>
      </c>
      <c r="Y115" s="487"/>
      <c r="Z115" s="487">
        <v>7150.0000000000009</v>
      </c>
      <c r="AA115" s="487"/>
      <c r="AB115" s="487">
        <v>6820.0000000000009</v>
      </c>
      <c r="AC115" s="487"/>
      <c r="AD115" s="193"/>
      <c r="AE115" s="193"/>
      <c r="AF115" s="193"/>
      <c r="AG115" s="193"/>
      <c r="AH115" s="193"/>
      <c r="AI115" s="194"/>
      <c r="AJ115" s="195"/>
      <c r="AK115" s="11" t="s">
        <v>29</v>
      </c>
      <c r="AL115" s="195"/>
      <c r="AM115" s="11"/>
      <c r="AN115" s="195" t="s">
        <v>29</v>
      </c>
      <c r="AO115" s="11"/>
      <c r="AP115" s="195"/>
      <c r="AQ115" s="11"/>
      <c r="AR115" s="195"/>
    </row>
    <row r="116" spans="1:44" s="70" customFormat="1" outlineLevel="1">
      <c r="A116" s="187" t="s">
        <v>49</v>
      </c>
      <c r="B116" s="188" t="s">
        <v>5</v>
      </c>
      <c r="C116" s="189" t="s">
        <v>202</v>
      </c>
      <c r="D116" s="197"/>
      <c r="E116" s="190" t="s">
        <v>204</v>
      </c>
      <c r="F116" s="191">
        <v>0.72569444444444453</v>
      </c>
      <c r="G116" s="75"/>
      <c r="H116" s="192" t="s">
        <v>2</v>
      </c>
      <c r="I116" s="192" t="s">
        <v>2</v>
      </c>
      <c r="J116" s="192" t="s">
        <v>2</v>
      </c>
      <c r="K116" s="192" t="s">
        <v>2</v>
      </c>
      <c r="L116" s="192" t="s">
        <v>2</v>
      </c>
      <c r="M116" s="75"/>
      <c r="N116" s="130">
        <v>1200000</v>
      </c>
      <c r="O116" s="130">
        <v>645987.3760144274</v>
      </c>
      <c r="P116" s="130">
        <v>378719.56717763748</v>
      </c>
      <c r="Q116" s="130">
        <v>175293.05680793509</v>
      </c>
      <c r="R116" s="130">
        <v>36789.900811541935</v>
      </c>
      <c r="S116" s="130">
        <v>1100000</v>
      </c>
      <c r="T116" s="130">
        <v>594454.88721804507</v>
      </c>
      <c r="U116" s="130">
        <v>360808.27067669173</v>
      </c>
      <c r="V116" s="130">
        <v>164379.69924812031</v>
      </c>
      <c r="W116" s="130">
        <v>45488.721804511282</v>
      </c>
      <c r="X116" s="487">
        <v>6600.0000000000009</v>
      </c>
      <c r="Y116" s="487"/>
      <c r="Z116" s="487">
        <v>6820.0000000000009</v>
      </c>
      <c r="AA116" s="487"/>
      <c r="AB116" s="487">
        <v>6490.0000000000009</v>
      </c>
      <c r="AC116" s="487"/>
      <c r="AD116" s="211"/>
      <c r="AE116" s="211"/>
      <c r="AF116" s="211"/>
      <c r="AG116" s="211"/>
      <c r="AH116" s="211"/>
      <c r="AJ116" s="195" t="s">
        <v>6</v>
      </c>
      <c r="AK116" s="11"/>
      <c r="AL116" s="195" t="s">
        <v>6</v>
      </c>
      <c r="AM116" s="11" t="s">
        <v>6</v>
      </c>
      <c r="AN116" s="195" t="s">
        <v>6</v>
      </c>
      <c r="AO116" s="11" t="s">
        <v>29</v>
      </c>
      <c r="AP116" s="195" t="s">
        <v>29</v>
      </c>
      <c r="AR116" s="195" t="s">
        <v>29</v>
      </c>
    </row>
    <row r="117" spans="1:44" s="70" customFormat="1" outlineLevel="1">
      <c r="A117" s="187" t="s">
        <v>49</v>
      </c>
      <c r="B117" s="188" t="s">
        <v>5</v>
      </c>
      <c r="C117" s="189" t="s">
        <v>203</v>
      </c>
      <c r="D117" s="197"/>
      <c r="E117" s="190" t="s">
        <v>204</v>
      </c>
      <c r="F117" s="191">
        <v>0.74305555555555547</v>
      </c>
      <c r="G117" s="75"/>
      <c r="H117" s="192" t="s">
        <v>2</v>
      </c>
      <c r="I117" s="192" t="s">
        <v>2</v>
      </c>
      <c r="J117" s="192" t="s">
        <v>2</v>
      </c>
      <c r="K117" s="192" t="s">
        <v>2</v>
      </c>
      <c r="L117" s="192" t="s">
        <v>2</v>
      </c>
      <c r="M117" s="75"/>
      <c r="N117" s="130">
        <v>1500000</v>
      </c>
      <c r="O117" s="130">
        <v>788235.29411764711</v>
      </c>
      <c r="P117" s="130">
        <v>535294.1176470588</v>
      </c>
      <c r="Q117" s="130">
        <v>244117.64705882352</v>
      </c>
      <c r="R117" s="130">
        <v>52941.176470588231</v>
      </c>
      <c r="S117" s="130">
        <v>1400000</v>
      </c>
      <c r="T117" s="130">
        <v>742377.82640408457</v>
      </c>
      <c r="U117" s="130">
        <v>480962.80087527347</v>
      </c>
      <c r="V117" s="130">
        <v>223632.38512035011</v>
      </c>
      <c r="W117" s="130">
        <v>55142.231947483597</v>
      </c>
      <c r="X117" s="487">
        <v>9350</v>
      </c>
      <c r="Y117" s="487"/>
      <c r="Z117" s="487">
        <v>9350</v>
      </c>
      <c r="AA117" s="487"/>
      <c r="AB117" s="487">
        <v>8910</v>
      </c>
      <c r="AC117" s="487"/>
      <c r="AD117" s="211"/>
      <c r="AE117" s="211"/>
      <c r="AF117" s="211"/>
      <c r="AG117" s="211"/>
      <c r="AH117" s="211"/>
      <c r="AJ117" s="195" t="s">
        <v>6</v>
      </c>
      <c r="AK117" s="11"/>
      <c r="AL117" s="195" t="s">
        <v>6</v>
      </c>
      <c r="AM117" s="11" t="s">
        <v>6</v>
      </c>
      <c r="AN117" s="195" t="s">
        <v>6</v>
      </c>
      <c r="AO117" s="11" t="s">
        <v>29</v>
      </c>
      <c r="AP117" s="195" t="s">
        <v>29</v>
      </c>
      <c r="AR117" s="195" t="s">
        <v>29</v>
      </c>
    </row>
    <row r="118" spans="1:44" s="70" customFormat="1" outlineLevel="1">
      <c r="A118" s="187" t="s">
        <v>49</v>
      </c>
      <c r="B118" s="188" t="s">
        <v>5</v>
      </c>
      <c r="C118" s="189" t="s">
        <v>285</v>
      </c>
      <c r="D118" s="197"/>
      <c r="E118" s="190" t="s">
        <v>286</v>
      </c>
      <c r="F118" s="191" t="s">
        <v>315</v>
      </c>
      <c r="G118" s="192" t="s">
        <v>2</v>
      </c>
      <c r="H118" s="192"/>
      <c r="I118" s="192"/>
      <c r="J118" s="192"/>
      <c r="K118" s="192"/>
      <c r="L118" s="192"/>
      <c r="M118" s="75"/>
      <c r="N118" s="130">
        <v>1200000</v>
      </c>
      <c r="O118" s="130">
        <v>639622.64150943409</v>
      </c>
      <c r="P118" s="130">
        <v>505188.67924528295</v>
      </c>
      <c r="Q118" s="130">
        <v>258962.26415094337</v>
      </c>
      <c r="R118" s="130">
        <v>45283.018867924526</v>
      </c>
      <c r="S118" s="130">
        <v>1100000</v>
      </c>
      <c r="T118" s="130">
        <v>586320.7547169812</v>
      </c>
      <c r="U118" s="130">
        <v>463089.6226415094</v>
      </c>
      <c r="V118" s="130">
        <v>237382.0754716981</v>
      </c>
      <c r="W118" s="130">
        <v>41509.433962264149</v>
      </c>
      <c r="X118" s="487">
        <v>8580</v>
      </c>
      <c r="Y118" s="487"/>
      <c r="Z118" s="487">
        <v>8580</v>
      </c>
      <c r="AA118" s="487"/>
      <c r="AB118" s="487">
        <v>8140.0000000000009</v>
      </c>
      <c r="AC118" s="487"/>
      <c r="AD118" s="211"/>
      <c r="AE118" s="211"/>
      <c r="AF118" s="211"/>
      <c r="AG118" s="211"/>
      <c r="AH118" s="211"/>
      <c r="AJ118" s="195"/>
      <c r="AK118" s="11"/>
      <c r="AL118" s="195"/>
      <c r="AM118" s="11"/>
      <c r="AN118" s="195"/>
      <c r="AO118" s="11" t="s">
        <v>29</v>
      </c>
      <c r="AP118" s="195" t="s">
        <v>29</v>
      </c>
      <c r="AQ118" s="11" t="s">
        <v>29</v>
      </c>
      <c r="AR118" s="195" t="s">
        <v>29</v>
      </c>
    </row>
    <row r="119" spans="1:44" s="70" customFormat="1" outlineLevel="1">
      <c r="A119" s="187" t="s">
        <v>49</v>
      </c>
      <c r="B119" s="188" t="s">
        <v>5</v>
      </c>
      <c r="C119" s="189" t="s">
        <v>517</v>
      </c>
      <c r="D119" s="206"/>
      <c r="E119" s="190" t="s">
        <v>602</v>
      </c>
      <c r="F119" s="191">
        <v>0.72569444444444453</v>
      </c>
      <c r="G119" s="192"/>
      <c r="H119" s="192"/>
      <c r="I119" s="192"/>
      <c r="J119" s="192"/>
      <c r="K119" s="192"/>
      <c r="L119" s="192"/>
      <c r="M119" s="192" t="s">
        <v>2</v>
      </c>
      <c r="N119" s="130">
        <v>600000</v>
      </c>
      <c r="O119" s="130">
        <v>327402.13523131673</v>
      </c>
      <c r="P119" s="130">
        <v>301067.61565836304</v>
      </c>
      <c r="Q119" s="130">
        <v>138790.03558718861</v>
      </c>
      <c r="R119" s="130">
        <v>45551.601423487547</v>
      </c>
      <c r="S119" s="130">
        <v>550000</v>
      </c>
      <c r="T119" s="130">
        <v>300118.62396204029</v>
      </c>
      <c r="U119" s="130">
        <v>275978.64768683276</v>
      </c>
      <c r="V119" s="130">
        <v>127224.19928825623</v>
      </c>
      <c r="W119" s="130">
        <v>41755.63463819692</v>
      </c>
      <c r="X119" s="487">
        <v>5170</v>
      </c>
      <c r="Y119" s="487"/>
      <c r="Z119" s="487">
        <v>5170</v>
      </c>
      <c r="AA119" s="487"/>
      <c r="AB119" s="487">
        <v>4950</v>
      </c>
      <c r="AC119" s="487"/>
      <c r="AD119" s="193"/>
      <c r="AE119" s="193"/>
      <c r="AF119" s="193"/>
      <c r="AG119" s="193"/>
      <c r="AH119" s="193"/>
      <c r="AI119" s="194"/>
      <c r="AJ119" s="195" t="s">
        <v>6</v>
      </c>
      <c r="AK119" s="11"/>
      <c r="AL119" s="195" t="s">
        <v>6</v>
      </c>
      <c r="AM119" s="11" t="s">
        <v>6</v>
      </c>
      <c r="AN119" s="195" t="s">
        <v>29</v>
      </c>
      <c r="AO119" s="11" t="s">
        <v>6</v>
      </c>
      <c r="AP119" s="195" t="s">
        <v>6</v>
      </c>
      <c r="AQ119" s="11" t="s">
        <v>6</v>
      </c>
      <c r="AR119" s="195" t="s">
        <v>6</v>
      </c>
    </row>
    <row r="120" spans="1:44" s="70" customFormat="1" outlineLevel="1">
      <c r="A120" s="187" t="s">
        <v>49</v>
      </c>
      <c r="B120" s="188" t="s">
        <v>5</v>
      </c>
      <c r="C120" s="189" t="s">
        <v>518</v>
      </c>
      <c r="D120" s="206"/>
      <c r="E120" s="190" t="s">
        <v>602</v>
      </c>
      <c r="F120" s="191">
        <v>0.74305555555555547</v>
      </c>
      <c r="G120" s="192"/>
      <c r="H120" s="192"/>
      <c r="I120" s="192"/>
      <c r="J120" s="192"/>
      <c r="K120" s="192"/>
      <c r="L120" s="192"/>
      <c r="M120" s="192" t="s">
        <v>2</v>
      </c>
      <c r="N120" s="130">
        <v>800000</v>
      </c>
      <c r="O120" s="130">
        <v>436536.18030842231</v>
      </c>
      <c r="P120" s="130">
        <v>401423.48754448403</v>
      </c>
      <c r="Q120" s="130">
        <v>185053.38078291813</v>
      </c>
      <c r="R120" s="130">
        <v>60735.468564650066</v>
      </c>
      <c r="S120" s="130">
        <v>750000</v>
      </c>
      <c r="T120" s="130">
        <v>409252.66903914593</v>
      </c>
      <c r="U120" s="130">
        <v>376334.51957295375</v>
      </c>
      <c r="V120" s="130">
        <v>173487.54448398578</v>
      </c>
      <c r="W120" s="130">
        <v>56939.501779359431</v>
      </c>
      <c r="X120" s="487">
        <v>6930.0000000000009</v>
      </c>
      <c r="Y120" s="487"/>
      <c r="Z120" s="487">
        <v>7040.0000000000009</v>
      </c>
      <c r="AA120" s="487"/>
      <c r="AB120" s="487">
        <v>6710.0000000000009</v>
      </c>
      <c r="AC120" s="487"/>
      <c r="AD120" s="193"/>
      <c r="AE120" s="193"/>
      <c r="AF120" s="193"/>
      <c r="AG120" s="193"/>
      <c r="AH120" s="193"/>
      <c r="AI120" s="194"/>
      <c r="AJ120" s="195" t="s">
        <v>6</v>
      </c>
      <c r="AK120" s="11" t="s">
        <v>29</v>
      </c>
      <c r="AL120" s="195" t="s">
        <v>6</v>
      </c>
      <c r="AM120" s="11" t="s">
        <v>6</v>
      </c>
      <c r="AN120" s="195" t="s">
        <v>29</v>
      </c>
      <c r="AO120" s="11" t="s">
        <v>6</v>
      </c>
      <c r="AP120" s="195" t="s">
        <v>6</v>
      </c>
      <c r="AQ120" s="11" t="s">
        <v>6</v>
      </c>
      <c r="AR120" s="195" t="s">
        <v>6</v>
      </c>
    </row>
    <row r="121" spans="1:44" s="70" customFormat="1" outlineLevel="1">
      <c r="A121" s="187" t="s">
        <v>49</v>
      </c>
      <c r="B121" s="188" t="s">
        <v>5</v>
      </c>
      <c r="C121" s="189" t="s">
        <v>519</v>
      </c>
      <c r="D121" s="206"/>
      <c r="E121" s="190" t="s">
        <v>18</v>
      </c>
      <c r="F121" s="191">
        <v>0.78819444444444453</v>
      </c>
      <c r="G121" s="192" t="s">
        <v>2</v>
      </c>
      <c r="H121" s="192" t="s">
        <v>2</v>
      </c>
      <c r="I121" s="192" t="s">
        <v>2</v>
      </c>
      <c r="J121" s="192" t="s">
        <v>2</v>
      </c>
      <c r="K121" s="192" t="s">
        <v>2</v>
      </c>
      <c r="L121" s="192" t="s">
        <v>2</v>
      </c>
      <c r="M121" s="192" t="s">
        <v>2</v>
      </c>
      <c r="N121" s="130">
        <v>1600000</v>
      </c>
      <c r="O121" s="130">
        <v>875594.20289855066</v>
      </c>
      <c r="P121" s="130">
        <v>607536.23188405798</v>
      </c>
      <c r="Q121" s="130">
        <v>273623.18840579706</v>
      </c>
      <c r="R121" s="130">
        <v>52869.565217391297</v>
      </c>
      <c r="S121" s="130">
        <v>1500000</v>
      </c>
      <c r="T121" s="130">
        <v>820869.56521739124</v>
      </c>
      <c r="U121" s="130">
        <v>569565.21739130432</v>
      </c>
      <c r="V121" s="130">
        <v>256521.73913043475</v>
      </c>
      <c r="W121" s="130">
        <v>49565.217391304344</v>
      </c>
      <c r="X121" s="487">
        <v>12980.000000000002</v>
      </c>
      <c r="Y121" s="487"/>
      <c r="Z121" s="487">
        <v>13310.000000000002</v>
      </c>
      <c r="AA121" s="487"/>
      <c r="AB121" s="487">
        <v>12650.000000000002</v>
      </c>
      <c r="AC121" s="487"/>
      <c r="AD121" s="193"/>
      <c r="AE121" s="193"/>
      <c r="AF121" s="193"/>
      <c r="AG121" s="193"/>
      <c r="AH121" s="193"/>
      <c r="AI121" s="194"/>
      <c r="AJ121" s="195" t="s">
        <v>6</v>
      </c>
      <c r="AK121" s="11" t="s">
        <v>6</v>
      </c>
      <c r="AL121" s="195" t="s">
        <v>6</v>
      </c>
      <c r="AM121" s="11" t="s">
        <v>29</v>
      </c>
      <c r="AN121" s="195" t="s">
        <v>6</v>
      </c>
      <c r="AO121" s="11" t="s">
        <v>6</v>
      </c>
      <c r="AP121" s="195" t="s">
        <v>6</v>
      </c>
      <c r="AQ121" s="11" t="s">
        <v>6</v>
      </c>
      <c r="AR121" s="195" t="s">
        <v>6</v>
      </c>
    </row>
    <row r="122" spans="1:44" s="70" customFormat="1" outlineLevel="1">
      <c r="A122" s="187" t="s">
        <v>49</v>
      </c>
      <c r="B122" s="188" t="s">
        <v>5</v>
      </c>
      <c r="C122" s="189" t="s">
        <v>520</v>
      </c>
      <c r="D122" s="206"/>
      <c r="E122" s="190" t="s">
        <v>17</v>
      </c>
      <c r="F122" s="191" t="s">
        <v>10</v>
      </c>
      <c r="G122" s="192" t="s">
        <v>2</v>
      </c>
      <c r="H122" s="192" t="s">
        <v>2</v>
      </c>
      <c r="I122" s="192" t="s">
        <v>2</v>
      </c>
      <c r="J122" s="192" t="s">
        <v>2</v>
      </c>
      <c r="K122" s="192" t="s">
        <v>2</v>
      </c>
      <c r="L122" s="192" t="s">
        <v>2</v>
      </c>
      <c r="M122" s="192" t="s">
        <v>2</v>
      </c>
      <c r="N122" s="130">
        <v>2600000</v>
      </c>
      <c r="O122" s="130">
        <v>1400493.4210526315</v>
      </c>
      <c r="P122" s="130">
        <v>1131085.5263157894</v>
      </c>
      <c r="Q122" s="130">
        <v>494983.55263157893</v>
      </c>
      <c r="R122" s="130">
        <v>113322.36842105263</v>
      </c>
      <c r="S122" s="130">
        <v>2500000</v>
      </c>
      <c r="T122" s="130">
        <v>1346628.2894736843</v>
      </c>
      <c r="U122" s="130">
        <v>1087582.2368421052</v>
      </c>
      <c r="V122" s="130">
        <v>475945.7236842105</v>
      </c>
      <c r="W122" s="130">
        <v>108963.81578947367</v>
      </c>
      <c r="X122" s="487">
        <v>25850.000000000004</v>
      </c>
      <c r="Y122" s="487"/>
      <c r="Z122" s="487">
        <v>27170.000000000004</v>
      </c>
      <c r="AA122" s="487"/>
      <c r="AB122" s="487">
        <v>25850.000000000004</v>
      </c>
      <c r="AC122" s="487"/>
      <c r="AD122" s="193"/>
      <c r="AE122" s="193"/>
      <c r="AF122" s="193"/>
      <c r="AG122" s="193"/>
      <c r="AH122" s="193"/>
      <c r="AI122" s="194"/>
      <c r="AJ122" s="195" t="s">
        <v>6</v>
      </c>
      <c r="AK122" s="11" t="s">
        <v>6</v>
      </c>
      <c r="AL122" s="195" t="s">
        <v>6</v>
      </c>
      <c r="AM122" s="11" t="s">
        <v>29</v>
      </c>
      <c r="AN122" s="195" t="s">
        <v>6</v>
      </c>
      <c r="AO122" s="11" t="s">
        <v>6</v>
      </c>
      <c r="AP122" s="195" t="s">
        <v>6</v>
      </c>
      <c r="AQ122" s="11" t="s">
        <v>6</v>
      </c>
      <c r="AR122" s="195" t="s">
        <v>6</v>
      </c>
    </row>
    <row r="123" spans="1:44" s="70" customFormat="1" outlineLevel="1">
      <c r="A123" s="187" t="s">
        <v>49</v>
      </c>
      <c r="B123" s="188" t="s">
        <v>5</v>
      </c>
      <c r="C123" s="189" t="s">
        <v>522</v>
      </c>
      <c r="D123" s="206"/>
      <c r="E123" s="190" t="s">
        <v>184</v>
      </c>
      <c r="F123" s="191">
        <v>0.82986111111111116</v>
      </c>
      <c r="G123" s="192"/>
      <c r="H123" s="192" t="s">
        <v>2</v>
      </c>
      <c r="I123" s="192" t="s">
        <v>2</v>
      </c>
      <c r="J123" s="192" t="s">
        <v>2</v>
      </c>
      <c r="K123" s="192" t="s">
        <v>2</v>
      </c>
      <c r="L123" s="192" t="s">
        <v>2</v>
      </c>
      <c r="M123" s="192" t="s">
        <v>2</v>
      </c>
      <c r="N123" s="130">
        <v>1600000</v>
      </c>
      <c r="O123" s="130">
        <v>880000.00000000012</v>
      </c>
      <c r="P123" s="130">
        <v>763218.39080459764</v>
      </c>
      <c r="Q123" s="130">
        <v>354022.98850574717</v>
      </c>
      <c r="R123" s="130">
        <v>89195.402298850575</v>
      </c>
      <c r="S123" s="130">
        <v>1550000</v>
      </c>
      <c r="T123" s="130">
        <v>852500.00000000012</v>
      </c>
      <c r="U123" s="130">
        <v>739367.81609195401</v>
      </c>
      <c r="V123" s="130">
        <v>342959.77011494257</v>
      </c>
      <c r="W123" s="130">
        <v>86408.045977011498</v>
      </c>
      <c r="X123" s="487">
        <v>23430.000000000004</v>
      </c>
      <c r="Y123" s="487"/>
      <c r="Z123" s="487">
        <v>24310.000000000004</v>
      </c>
      <c r="AA123" s="487"/>
      <c r="AB123" s="487">
        <v>23100.000000000004</v>
      </c>
      <c r="AC123" s="487"/>
      <c r="AD123" s="193"/>
      <c r="AE123" s="193"/>
      <c r="AF123" s="193"/>
      <c r="AG123" s="193"/>
      <c r="AH123" s="193"/>
      <c r="AI123" s="194"/>
      <c r="AJ123" s="195" t="s">
        <v>6</v>
      </c>
      <c r="AK123" s="11" t="s">
        <v>29</v>
      </c>
      <c r="AL123" s="195" t="s">
        <v>6</v>
      </c>
      <c r="AM123" s="11" t="s">
        <v>6</v>
      </c>
      <c r="AN123" s="195" t="s">
        <v>29</v>
      </c>
      <c r="AO123" s="11" t="s">
        <v>6</v>
      </c>
      <c r="AP123" s="195" t="s">
        <v>6</v>
      </c>
      <c r="AQ123" s="11" t="s">
        <v>6</v>
      </c>
      <c r="AR123" s="195" t="s">
        <v>6</v>
      </c>
    </row>
    <row r="124" spans="1:44" s="70" customFormat="1" outlineLevel="1">
      <c r="A124" s="187" t="s">
        <v>49</v>
      </c>
      <c r="B124" s="188" t="s">
        <v>5</v>
      </c>
      <c r="C124" s="189" t="s">
        <v>523</v>
      </c>
      <c r="D124" s="206"/>
      <c r="E124" s="190" t="s">
        <v>323</v>
      </c>
      <c r="F124" s="191">
        <v>0.84375</v>
      </c>
      <c r="G124" s="192"/>
      <c r="H124" s="192" t="s">
        <v>2</v>
      </c>
      <c r="I124" s="192" t="s">
        <v>2</v>
      </c>
      <c r="J124" s="192" t="s">
        <v>2</v>
      </c>
      <c r="K124" s="192" t="s">
        <v>2</v>
      </c>
      <c r="L124" s="192" t="s">
        <v>2</v>
      </c>
      <c r="M124" s="192"/>
      <c r="N124" s="130">
        <v>1000000</v>
      </c>
      <c r="O124" s="130">
        <v>553151.45813734713</v>
      </c>
      <c r="P124" s="130">
        <v>537158.98400752584</v>
      </c>
      <c r="Q124" s="130">
        <v>274694.26152398874</v>
      </c>
      <c r="R124" s="130">
        <v>79021.636876763878</v>
      </c>
      <c r="S124" s="130">
        <v>950000</v>
      </c>
      <c r="T124" s="130">
        <v>513237.9248658318</v>
      </c>
      <c r="U124" s="130">
        <v>497093.02325581398</v>
      </c>
      <c r="V124" s="130">
        <v>250670.84078711984</v>
      </c>
      <c r="W124" s="130">
        <v>76475.849731663693</v>
      </c>
      <c r="X124" s="487">
        <v>16390</v>
      </c>
      <c r="Y124" s="487"/>
      <c r="Z124" s="487">
        <v>16390</v>
      </c>
      <c r="AA124" s="487"/>
      <c r="AB124" s="487">
        <v>15620.000000000002</v>
      </c>
      <c r="AC124" s="487"/>
      <c r="AD124" s="193"/>
      <c r="AE124" s="193"/>
      <c r="AF124" s="193"/>
      <c r="AG124" s="193"/>
      <c r="AH124" s="193"/>
      <c r="AI124" s="194"/>
      <c r="AJ124" s="195"/>
      <c r="AK124" s="11" t="s">
        <v>29</v>
      </c>
      <c r="AL124" s="195"/>
      <c r="AM124" s="11"/>
      <c r="AN124" s="195" t="s">
        <v>29</v>
      </c>
      <c r="AO124" s="11"/>
      <c r="AP124" s="195"/>
      <c r="AQ124" s="11"/>
      <c r="AR124" s="195"/>
    </row>
    <row r="125" spans="1:44" s="70" customFormat="1" outlineLevel="1">
      <c r="A125" s="187" t="s">
        <v>49</v>
      </c>
      <c r="B125" s="188" t="s">
        <v>5</v>
      </c>
      <c r="C125" s="189" t="s">
        <v>521</v>
      </c>
      <c r="D125" s="197"/>
      <c r="E125" s="190" t="s">
        <v>282</v>
      </c>
      <c r="F125" s="191">
        <v>0.82986111111111116</v>
      </c>
      <c r="G125" s="192" t="s">
        <v>2</v>
      </c>
      <c r="H125" s="192"/>
      <c r="I125" s="192"/>
      <c r="J125" s="192"/>
      <c r="K125" s="192"/>
      <c r="L125" s="192"/>
      <c r="M125" s="192"/>
      <c r="N125" s="130">
        <v>1900000</v>
      </c>
      <c r="O125" s="130">
        <v>1033607.8229541945</v>
      </c>
      <c r="P125" s="130">
        <v>934843.02624806995</v>
      </c>
      <c r="Q125" s="130">
        <v>447864.12763767369</v>
      </c>
      <c r="R125" s="130">
        <v>102676.27380339681</v>
      </c>
      <c r="S125" s="130">
        <v>1850000</v>
      </c>
      <c r="T125" s="130">
        <v>1006407.6170869787</v>
      </c>
      <c r="U125" s="130">
        <v>910241.89397838397</v>
      </c>
      <c r="V125" s="130">
        <v>436078.22954194539</v>
      </c>
      <c r="W125" s="130">
        <v>99974.266598044254</v>
      </c>
      <c r="X125" s="487">
        <v>29150.000000000004</v>
      </c>
      <c r="Y125" s="487"/>
      <c r="Z125" s="487">
        <v>30470.000000000004</v>
      </c>
      <c r="AA125" s="487"/>
      <c r="AB125" s="487">
        <v>28930.000000000004</v>
      </c>
      <c r="AC125" s="487"/>
      <c r="AD125" s="193"/>
      <c r="AE125" s="193"/>
      <c r="AF125" s="193"/>
      <c r="AG125" s="193"/>
      <c r="AH125" s="193"/>
      <c r="AI125" s="194"/>
      <c r="AJ125" s="195"/>
      <c r="AK125" s="11" t="s">
        <v>29</v>
      </c>
      <c r="AL125" s="195"/>
      <c r="AM125" s="11"/>
      <c r="AN125" s="195" t="s">
        <v>29</v>
      </c>
      <c r="AO125" s="11" t="s">
        <v>29</v>
      </c>
      <c r="AP125" s="195"/>
      <c r="AQ125" s="11"/>
      <c r="AR125" s="195"/>
    </row>
    <row r="126" spans="1:44" s="70" customFormat="1" outlineLevel="1">
      <c r="A126" s="187" t="s">
        <v>49</v>
      </c>
      <c r="B126" s="188" t="s">
        <v>5</v>
      </c>
      <c r="C126" s="189" t="s">
        <v>558</v>
      </c>
      <c r="D126" s="206"/>
      <c r="E126" s="190" t="s">
        <v>288</v>
      </c>
      <c r="F126" s="191">
        <v>0.84375</v>
      </c>
      <c r="H126" s="192"/>
      <c r="I126" s="192"/>
      <c r="J126" s="192"/>
      <c r="K126" s="192"/>
      <c r="L126" s="192"/>
      <c r="M126" s="192" t="s">
        <v>2</v>
      </c>
      <c r="N126" s="130">
        <v>850000</v>
      </c>
      <c r="O126" s="130">
        <v>463819.69157769874</v>
      </c>
      <c r="P126" s="130">
        <v>426512.45551601425</v>
      </c>
      <c r="Q126" s="130">
        <v>196619.21708185054</v>
      </c>
      <c r="R126" s="130">
        <v>64531.435349940693</v>
      </c>
      <c r="S126" s="130">
        <v>800000</v>
      </c>
      <c r="T126" s="130">
        <v>436536.18030842231</v>
      </c>
      <c r="U126" s="130">
        <v>401423.48754448403</v>
      </c>
      <c r="V126" s="130">
        <v>185053.38078291813</v>
      </c>
      <c r="W126" s="130">
        <v>60735.468564650066</v>
      </c>
      <c r="X126" s="487">
        <v>13090.000000000002</v>
      </c>
      <c r="Y126" s="487"/>
      <c r="Z126" s="487">
        <v>13310.000000000002</v>
      </c>
      <c r="AA126" s="487"/>
      <c r="AB126" s="487">
        <v>12650.000000000002</v>
      </c>
      <c r="AC126" s="487"/>
      <c r="AD126" s="193"/>
      <c r="AE126" s="193"/>
      <c r="AF126" s="193"/>
      <c r="AG126" s="193"/>
      <c r="AH126" s="193"/>
      <c r="AI126" s="194"/>
      <c r="AJ126" s="195"/>
      <c r="AK126" s="11" t="s">
        <v>29</v>
      </c>
      <c r="AL126" s="195"/>
      <c r="AM126" s="11"/>
      <c r="AN126" s="195" t="s">
        <v>29</v>
      </c>
      <c r="AO126" s="11"/>
      <c r="AP126" s="195"/>
      <c r="AQ126" s="11"/>
      <c r="AR126" s="195"/>
    </row>
    <row r="127" spans="1:44" s="70" customFormat="1" outlineLevel="1">
      <c r="A127" s="187" t="s">
        <v>49</v>
      </c>
      <c r="B127" s="188" t="s">
        <v>5</v>
      </c>
      <c r="C127" s="189" t="s">
        <v>11</v>
      </c>
      <c r="D127" s="197"/>
      <c r="E127" s="190" t="s">
        <v>187</v>
      </c>
      <c r="F127" s="191">
        <v>0.86805555555555547</v>
      </c>
      <c r="G127" s="199"/>
      <c r="H127" s="192" t="s">
        <v>2</v>
      </c>
      <c r="I127" s="192" t="s">
        <v>2</v>
      </c>
      <c r="J127" s="192" t="s">
        <v>2</v>
      </c>
      <c r="K127" s="192" t="s">
        <v>2</v>
      </c>
      <c r="L127" s="192" t="s">
        <v>2</v>
      </c>
      <c r="M127" s="210"/>
      <c r="N127" s="130">
        <v>1500000</v>
      </c>
      <c r="O127" s="130">
        <v>758474.57627118635</v>
      </c>
      <c r="P127" s="130">
        <v>823093.220338983</v>
      </c>
      <c r="Q127" s="130">
        <v>457627.11864406784</v>
      </c>
      <c r="R127" s="130">
        <v>128177.96610169492</v>
      </c>
      <c r="S127" s="130">
        <v>1500000</v>
      </c>
      <c r="T127" s="130">
        <v>758474.57627118635</v>
      </c>
      <c r="U127" s="130">
        <v>823093.220338983</v>
      </c>
      <c r="V127" s="130">
        <v>457627.11864406784</v>
      </c>
      <c r="W127" s="130">
        <v>128177.96610169492</v>
      </c>
      <c r="X127" s="487">
        <v>26180.000000000004</v>
      </c>
      <c r="Y127" s="487"/>
      <c r="Z127" s="487">
        <v>27500.000000000004</v>
      </c>
      <c r="AA127" s="487"/>
      <c r="AB127" s="487">
        <v>26180.000000000004</v>
      </c>
      <c r="AC127" s="487"/>
      <c r="AD127" s="212"/>
      <c r="AE127" s="212"/>
      <c r="AF127" s="212"/>
      <c r="AG127" s="212"/>
      <c r="AH127" s="212"/>
      <c r="AI127" s="213"/>
      <c r="AJ127" s="195" t="s">
        <v>29</v>
      </c>
      <c r="AK127" s="11" t="s">
        <v>6</v>
      </c>
      <c r="AL127" s="195" t="s">
        <v>6</v>
      </c>
      <c r="AM127" s="11" t="s">
        <v>6</v>
      </c>
      <c r="AN127" s="195" t="s">
        <v>6</v>
      </c>
      <c r="AO127" s="11" t="s">
        <v>6</v>
      </c>
      <c r="AP127" s="195" t="s">
        <v>6</v>
      </c>
      <c r="AQ127" s="11" t="s">
        <v>6</v>
      </c>
      <c r="AR127" s="195" t="s">
        <v>6</v>
      </c>
    </row>
    <row r="128" spans="1:44" s="70" customFormat="1" outlineLevel="1">
      <c r="A128" s="187" t="s">
        <v>49</v>
      </c>
      <c r="B128" s="188" t="s">
        <v>5</v>
      </c>
      <c r="C128" s="189" t="s">
        <v>524</v>
      </c>
      <c r="D128" s="197"/>
      <c r="E128" s="190" t="s">
        <v>183</v>
      </c>
      <c r="F128" s="191">
        <v>0.88541666666666663</v>
      </c>
      <c r="G128" s="192"/>
      <c r="H128" s="192" t="s">
        <v>2</v>
      </c>
      <c r="I128" s="192" t="s">
        <v>2</v>
      </c>
      <c r="J128" s="192"/>
      <c r="K128" s="192" t="s">
        <v>2</v>
      </c>
      <c r="L128" s="192" t="s">
        <v>2</v>
      </c>
      <c r="M128" s="192"/>
      <c r="N128" s="130">
        <v>800000</v>
      </c>
      <c r="O128" s="130">
        <v>437319.31668856763</v>
      </c>
      <c r="P128" s="130">
        <v>448883.04862023651</v>
      </c>
      <c r="Q128" s="130">
        <v>265965.83442838368</v>
      </c>
      <c r="R128" s="130">
        <v>67279.89487516426</v>
      </c>
      <c r="S128" s="130">
        <v>800000</v>
      </c>
      <c r="T128" s="130">
        <v>437319.31668856763</v>
      </c>
      <c r="U128" s="130">
        <v>448883.04862023651</v>
      </c>
      <c r="V128" s="130">
        <v>265965.83442838368</v>
      </c>
      <c r="W128" s="130">
        <v>67279.89487516426</v>
      </c>
      <c r="X128" s="487">
        <v>13750.000000000002</v>
      </c>
      <c r="Y128" s="487"/>
      <c r="Z128" s="487">
        <v>14410.000000000002</v>
      </c>
      <c r="AA128" s="487"/>
      <c r="AB128" s="487">
        <v>13640.000000000002</v>
      </c>
      <c r="AC128" s="487"/>
      <c r="AD128" s="193"/>
      <c r="AE128" s="193"/>
      <c r="AF128" s="193"/>
      <c r="AG128" s="193"/>
      <c r="AH128" s="193"/>
      <c r="AI128" s="194"/>
      <c r="AJ128" s="195"/>
      <c r="AK128" s="11"/>
      <c r="AL128" s="195"/>
      <c r="AM128" s="11"/>
      <c r="AN128" s="195"/>
      <c r="AO128" s="11"/>
      <c r="AP128" s="195"/>
      <c r="AQ128" s="11"/>
      <c r="AR128" s="195"/>
    </row>
    <row r="129" spans="1:44" s="70" customFormat="1" outlineLevel="1">
      <c r="A129" s="187" t="s">
        <v>49</v>
      </c>
      <c r="B129" s="188" t="s">
        <v>5</v>
      </c>
      <c r="C129" s="189" t="s">
        <v>525</v>
      </c>
      <c r="D129" s="197" t="s">
        <v>605</v>
      </c>
      <c r="E129" s="190" t="s">
        <v>183</v>
      </c>
      <c r="F129" s="191">
        <v>0.88541666666666663</v>
      </c>
      <c r="G129" s="192"/>
      <c r="H129" s="192"/>
      <c r="I129" s="192" t="s">
        <v>2</v>
      </c>
      <c r="K129" s="192" t="s">
        <v>2</v>
      </c>
      <c r="L129" s="192" t="s">
        <v>2</v>
      </c>
      <c r="M129" s="192" t="s">
        <v>2</v>
      </c>
      <c r="N129" s="130">
        <v>600000</v>
      </c>
      <c r="O129" s="130">
        <v>337383.17757009342</v>
      </c>
      <c r="P129" s="130">
        <v>293457.94392523362</v>
      </c>
      <c r="Q129" s="130">
        <v>159813.08411214952</v>
      </c>
      <c r="R129" s="130">
        <v>52336.448598130839</v>
      </c>
      <c r="S129" s="130"/>
      <c r="T129" s="130"/>
      <c r="U129" s="130"/>
      <c r="V129" s="130"/>
      <c r="W129" s="130"/>
      <c r="X129" s="487">
        <v>8360</v>
      </c>
      <c r="Y129" s="487"/>
      <c r="Z129" s="487"/>
      <c r="AA129" s="487"/>
      <c r="AB129" s="487"/>
      <c r="AC129" s="487"/>
      <c r="AD129" s="193"/>
      <c r="AE129" s="193"/>
      <c r="AF129" s="193"/>
      <c r="AG129" s="193"/>
      <c r="AH129" s="193"/>
      <c r="AI129" s="194"/>
      <c r="AJ129" s="195"/>
      <c r="AK129" s="11"/>
      <c r="AL129" s="195"/>
      <c r="AM129" s="11"/>
      <c r="AN129" s="195"/>
      <c r="AO129" s="11"/>
      <c r="AP129" s="195"/>
      <c r="AQ129" s="11"/>
      <c r="AR129" s="195"/>
    </row>
    <row r="130" spans="1:44" s="70" customFormat="1" outlineLevel="1">
      <c r="A130" s="187" t="s">
        <v>49</v>
      </c>
      <c r="B130" s="188" t="s">
        <v>5</v>
      </c>
      <c r="C130" s="189" t="s">
        <v>12</v>
      </c>
      <c r="D130" s="197" t="s">
        <v>598</v>
      </c>
      <c r="E130" s="190" t="s">
        <v>33</v>
      </c>
      <c r="F130" s="191" t="s">
        <v>131</v>
      </c>
      <c r="G130" s="192"/>
      <c r="H130" s="192"/>
      <c r="J130" s="192"/>
      <c r="L130" s="192" t="s">
        <v>2</v>
      </c>
      <c r="M130" s="192"/>
      <c r="N130" s="130">
        <v>800000</v>
      </c>
      <c r="O130" s="130">
        <v>411688.31168831175</v>
      </c>
      <c r="P130" s="130">
        <v>437662.33766233764</v>
      </c>
      <c r="Q130" s="130">
        <v>227272.72727272729</v>
      </c>
      <c r="R130" s="130">
        <v>66233.766233766233</v>
      </c>
      <c r="S130" s="130">
        <v>750000</v>
      </c>
      <c r="T130" s="130">
        <v>385957.79220779223</v>
      </c>
      <c r="U130" s="130">
        <v>410308.44155844155</v>
      </c>
      <c r="V130" s="130">
        <v>213068.18181818185</v>
      </c>
      <c r="W130" s="130">
        <v>62094.155844155845</v>
      </c>
      <c r="X130" s="487">
        <v>15400.000000000002</v>
      </c>
      <c r="Y130" s="487"/>
      <c r="Z130" s="487">
        <v>15730.000000000002</v>
      </c>
      <c r="AA130" s="487"/>
      <c r="AB130" s="487">
        <v>14960.000000000002</v>
      </c>
      <c r="AC130" s="487"/>
      <c r="AD130" s="193"/>
      <c r="AE130" s="193"/>
      <c r="AF130" s="193"/>
      <c r="AG130" s="193"/>
      <c r="AH130" s="193"/>
      <c r="AI130" s="194"/>
      <c r="AJ130" s="195" t="s">
        <v>6</v>
      </c>
      <c r="AK130" s="11"/>
      <c r="AL130" s="195" t="s">
        <v>6</v>
      </c>
      <c r="AM130" s="11" t="s">
        <v>6</v>
      </c>
      <c r="AN130" s="195" t="s">
        <v>6</v>
      </c>
      <c r="AO130" s="11" t="s">
        <v>6</v>
      </c>
      <c r="AP130" s="195" t="s">
        <v>6</v>
      </c>
      <c r="AQ130" s="11" t="s">
        <v>6</v>
      </c>
      <c r="AR130" s="195" t="s">
        <v>6</v>
      </c>
    </row>
    <row r="131" spans="1:44" s="70" customFormat="1" outlineLevel="1">
      <c r="A131" s="187" t="s">
        <v>49</v>
      </c>
      <c r="B131" s="188" t="s">
        <v>5</v>
      </c>
      <c r="C131" s="189" t="s">
        <v>205</v>
      </c>
      <c r="D131" s="197" t="s">
        <v>604</v>
      </c>
      <c r="E131" s="190" t="s">
        <v>206</v>
      </c>
      <c r="F131" s="191" t="s">
        <v>533</v>
      </c>
      <c r="G131" s="192"/>
      <c r="H131" s="192" t="s">
        <v>2</v>
      </c>
      <c r="J131" s="192"/>
      <c r="K131" s="192"/>
      <c r="L131" s="192"/>
      <c r="M131" s="192"/>
      <c r="N131" s="130">
        <v>1700000</v>
      </c>
      <c r="O131" s="130">
        <v>870481.92771084351</v>
      </c>
      <c r="P131" s="130">
        <v>1035617.469879518</v>
      </c>
      <c r="Q131" s="130">
        <v>599096.38554216875</v>
      </c>
      <c r="R131" s="130">
        <v>102409.63855421687</v>
      </c>
      <c r="S131" s="130"/>
      <c r="T131" s="130"/>
      <c r="U131" s="130"/>
      <c r="V131" s="130"/>
      <c r="W131" s="130"/>
      <c r="X131" s="487">
        <v>36960</v>
      </c>
      <c r="Y131" s="487"/>
      <c r="Z131" s="487"/>
      <c r="AA131" s="487"/>
      <c r="AB131" s="487"/>
      <c r="AC131" s="487"/>
      <c r="AD131" s="193"/>
      <c r="AE131" s="193"/>
      <c r="AF131" s="193"/>
      <c r="AG131" s="193"/>
      <c r="AH131" s="193"/>
      <c r="AI131" s="194"/>
      <c r="AJ131" s="195"/>
      <c r="AK131" s="11"/>
      <c r="AL131" s="195"/>
      <c r="AM131" s="11" t="s">
        <v>29</v>
      </c>
      <c r="AN131" s="195" t="s">
        <v>29</v>
      </c>
      <c r="AO131" s="11"/>
      <c r="AP131" s="195"/>
      <c r="AQ131" s="11"/>
      <c r="AR131" s="195"/>
    </row>
    <row r="132" spans="1:44" s="70" customFormat="1" outlineLevel="1">
      <c r="A132" s="187" t="s">
        <v>49</v>
      </c>
      <c r="B132" s="188" t="s">
        <v>5</v>
      </c>
      <c r="C132" s="189" t="s">
        <v>19</v>
      </c>
      <c r="D132" s="197" t="s">
        <v>596</v>
      </c>
      <c r="E132" s="190" t="s">
        <v>595</v>
      </c>
      <c r="F132" s="191" t="s">
        <v>530</v>
      </c>
      <c r="G132" s="192"/>
      <c r="H132" s="192" t="s">
        <v>2</v>
      </c>
      <c r="I132" s="192" t="s">
        <v>2</v>
      </c>
      <c r="J132" s="192"/>
      <c r="K132" s="192"/>
      <c r="L132" s="192"/>
      <c r="M132" s="192"/>
      <c r="N132" s="130">
        <v>800000</v>
      </c>
      <c r="O132" s="130">
        <v>450088.18342151673</v>
      </c>
      <c r="P132" s="130">
        <v>396472.66313932976</v>
      </c>
      <c r="Q132" s="130">
        <v>194708.99470899469</v>
      </c>
      <c r="R132" s="130">
        <v>33862.433862433863</v>
      </c>
      <c r="S132" s="130">
        <v>750000</v>
      </c>
      <c r="T132" s="130">
        <v>421957.67195767193</v>
      </c>
      <c r="U132" s="130">
        <v>371693.12169312168</v>
      </c>
      <c r="V132" s="130">
        <v>182539.68253968254</v>
      </c>
      <c r="W132" s="130">
        <v>31746.031746031742</v>
      </c>
      <c r="X132" s="487">
        <v>13970.000000000002</v>
      </c>
      <c r="Y132" s="487"/>
      <c r="Z132" s="487">
        <v>13970.000000000002</v>
      </c>
      <c r="AA132" s="487"/>
      <c r="AB132" s="487">
        <v>13310.000000000002</v>
      </c>
      <c r="AC132" s="487"/>
      <c r="AD132" s="193"/>
      <c r="AE132" s="193"/>
      <c r="AF132" s="193"/>
      <c r="AG132" s="193"/>
      <c r="AH132" s="193"/>
      <c r="AI132" s="194"/>
      <c r="AJ132" s="195" t="s">
        <v>6</v>
      </c>
      <c r="AK132" s="11" t="s">
        <v>6</v>
      </c>
      <c r="AL132" s="195" t="s">
        <v>6</v>
      </c>
      <c r="AM132" s="11" t="s">
        <v>29</v>
      </c>
      <c r="AN132" s="195" t="s">
        <v>29</v>
      </c>
      <c r="AO132" s="11" t="s">
        <v>6</v>
      </c>
      <c r="AP132" s="195" t="s">
        <v>6</v>
      </c>
      <c r="AQ132" s="11" t="s">
        <v>6</v>
      </c>
      <c r="AR132" s="195" t="s">
        <v>6</v>
      </c>
    </row>
    <row r="133" spans="1:44" s="70" customFormat="1" outlineLevel="1">
      <c r="A133" s="187" t="s">
        <v>49</v>
      </c>
      <c r="B133" s="188" t="s">
        <v>5</v>
      </c>
      <c r="C133" s="189" t="s">
        <v>529</v>
      </c>
      <c r="D133" s="197"/>
      <c r="E133" s="190" t="s">
        <v>282</v>
      </c>
      <c r="F133" s="191">
        <v>0.85069444444444453</v>
      </c>
      <c r="G133" s="192" t="s">
        <v>2</v>
      </c>
      <c r="H133" s="192"/>
      <c r="I133" s="192"/>
      <c r="J133" s="192"/>
      <c r="K133" s="192"/>
      <c r="L133" s="192"/>
      <c r="M133" s="192"/>
      <c r="N133" s="130">
        <v>1750000</v>
      </c>
      <c r="O133" s="130">
        <v>952100.40983606561</v>
      </c>
      <c r="P133" s="130">
        <v>890240.7786885245</v>
      </c>
      <c r="Q133" s="130">
        <v>416880.12295081967</v>
      </c>
      <c r="R133" s="130">
        <v>109375</v>
      </c>
      <c r="S133" s="130">
        <v>1700000</v>
      </c>
      <c r="T133" s="130">
        <v>920932.40093240084</v>
      </c>
      <c r="U133" s="130">
        <v>845641.02564102563</v>
      </c>
      <c r="V133" s="130">
        <v>393892.77389277384</v>
      </c>
      <c r="W133" s="130">
        <v>115710.95571095572</v>
      </c>
      <c r="X133" s="487">
        <v>27720.000000000004</v>
      </c>
      <c r="Y133" s="487"/>
      <c r="Z133" s="487">
        <v>28050.000000000004</v>
      </c>
      <c r="AA133" s="487"/>
      <c r="AB133" s="487">
        <v>26620.000000000004</v>
      </c>
      <c r="AC133" s="487"/>
      <c r="AD133" s="193"/>
      <c r="AE133" s="193"/>
      <c r="AF133" s="193"/>
      <c r="AG133" s="193"/>
      <c r="AH133" s="193"/>
      <c r="AI133" s="194"/>
      <c r="AJ133" s="195"/>
      <c r="AK133" s="11" t="s">
        <v>29</v>
      </c>
      <c r="AL133" s="195"/>
      <c r="AM133" s="11"/>
      <c r="AN133" s="195" t="s">
        <v>29</v>
      </c>
      <c r="AO133" s="11" t="s">
        <v>29</v>
      </c>
      <c r="AP133" s="195"/>
      <c r="AQ133" s="11"/>
      <c r="AR133" s="195"/>
    </row>
    <row r="134" spans="1:44" s="70" customFormat="1" outlineLevel="1">
      <c r="A134" s="187" t="s">
        <v>49</v>
      </c>
      <c r="B134" s="188" t="s">
        <v>5</v>
      </c>
      <c r="C134" s="189" t="s">
        <v>531</v>
      </c>
      <c r="D134" s="197"/>
      <c r="E134" s="190" t="s">
        <v>282</v>
      </c>
      <c r="F134" s="191" t="s">
        <v>284</v>
      </c>
      <c r="G134" s="192" t="s">
        <v>2</v>
      </c>
      <c r="H134" s="192"/>
      <c r="I134" s="192"/>
      <c r="J134" s="192"/>
      <c r="K134" s="192"/>
      <c r="L134" s="192"/>
      <c r="M134" s="192"/>
      <c r="N134" s="130">
        <v>1600000</v>
      </c>
      <c r="O134" s="130">
        <v>886000</v>
      </c>
      <c r="P134" s="130">
        <v>882000</v>
      </c>
      <c r="Q134" s="130">
        <v>443000</v>
      </c>
      <c r="R134" s="130">
        <v>130000</v>
      </c>
      <c r="S134" s="130">
        <v>1550000</v>
      </c>
      <c r="T134" s="130">
        <v>858312.5</v>
      </c>
      <c r="U134" s="130">
        <v>854437.5</v>
      </c>
      <c r="V134" s="130">
        <v>429156.25</v>
      </c>
      <c r="W134" s="130">
        <v>125937.5</v>
      </c>
      <c r="X134" s="487">
        <v>32120.000000000004</v>
      </c>
      <c r="Y134" s="487"/>
      <c r="Z134" s="487">
        <v>33550</v>
      </c>
      <c r="AA134" s="487"/>
      <c r="AB134" s="487">
        <v>31900.000000000004</v>
      </c>
      <c r="AC134" s="487"/>
      <c r="AD134" s="193"/>
      <c r="AE134" s="193"/>
      <c r="AF134" s="193"/>
      <c r="AG134" s="193"/>
      <c r="AH134" s="193"/>
      <c r="AI134" s="194"/>
      <c r="AJ134" s="195"/>
      <c r="AK134" s="11" t="s">
        <v>29</v>
      </c>
      <c r="AL134" s="195"/>
      <c r="AM134" s="11"/>
      <c r="AN134" s="195" t="s">
        <v>29</v>
      </c>
      <c r="AO134" s="11" t="s">
        <v>29</v>
      </c>
      <c r="AP134" s="195"/>
      <c r="AQ134" s="11"/>
      <c r="AR134" s="195"/>
    </row>
    <row r="135" spans="1:44" s="70" customFormat="1" outlineLevel="1">
      <c r="A135" s="187" t="s">
        <v>49</v>
      </c>
      <c r="B135" s="188" t="s">
        <v>5</v>
      </c>
      <c r="C135" s="189" t="s">
        <v>283</v>
      </c>
      <c r="D135" s="197"/>
      <c r="E135" s="190" t="s">
        <v>282</v>
      </c>
      <c r="F135" s="191">
        <v>0.96875</v>
      </c>
      <c r="G135" s="192" t="s">
        <v>2</v>
      </c>
      <c r="H135" s="192"/>
      <c r="I135" s="192"/>
      <c r="J135" s="192"/>
      <c r="K135" s="192"/>
      <c r="L135" s="192"/>
      <c r="M135" s="192"/>
      <c r="N135" s="130">
        <v>900000</v>
      </c>
      <c r="O135" s="130">
        <v>527926.82926829264</v>
      </c>
      <c r="P135" s="130">
        <v>477439.02439024393</v>
      </c>
      <c r="Q135" s="130">
        <v>237073.17073170733</v>
      </c>
      <c r="R135" s="130">
        <v>53780.487804878052</v>
      </c>
      <c r="S135" s="130">
        <v>850000</v>
      </c>
      <c r="T135" s="130">
        <v>498597.5609756097</v>
      </c>
      <c r="U135" s="130">
        <v>450914.63414634147</v>
      </c>
      <c r="V135" s="130">
        <v>223902.43902439025</v>
      </c>
      <c r="W135" s="130">
        <v>50792.682926829264</v>
      </c>
      <c r="X135" s="487">
        <v>16500</v>
      </c>
      <c r="Y135" s="487"/>
      <c r="Z135" s="487">
        <v>16500</v>
      </c>
      <c r="AA135" s="487"/>
      <c r="AB135" s="487">
        <v>15730.000000000002</v>
      </c>
      <c r="AC135" s="487"/>
      <c r="AD135" s="193"/>
      <c r="AE135" s="193"/>
      <c r="AF135" s="193"/>
      <c r="AG135" s="193"/>
      <c r="AH135" s="193"/>
      <c r="AI135" s="194"/>
      <c r="AJ135" s="195"/>
      <c r="AK135" s="11" t="s">
        <v>29</v>
      </c>
      <c r="AL135" s="195"/>
      <c r="AM135" s="11"/>
      <c r="AN135" s="195" t="s">
        <v>29</v>
      </c>
      <c r="AO135" s="11" t="s">
        <v>29</v>
      </c>
      <c r="AP135" s="195"/>
      <c r="AQ135" s="11"/>
      <c r="AR135" s="195"/>
    </row>
    <row r="136" spans="1:44" s="70" customFormat="1" outlineLevel="1">
      <c r="A136" s="187" t="s">
        <v>49</v>
      </c>
      <c r="B136" s="188" t="s">
        <v>5</v>
      </c>
      <c r="C136" s="189" t="s">
        <v>526</v>
      </c>
      <c r="D136" s="197" t="s">
        <v>597</v>
      </c>
      <c r="E136" s="190" t="s">
        <v>200</v>
      </c>
      <c r="F136" s="191">
        <v>0.88541666666666663</v>
      </c>
      <c r="G136" s="192"/>
      <c r="H136" s="192"/>
      <c r="I136" s="192"/>
      <c r="J136" s="192" t="s">
        <v>2</v>
      </c>
      <c r="K136" s="192"/>
      <c r="L136" s="192"/>
      <c r="M136" s="192"/>
      <c r="N136" s="130">
        <v>950000</v>
      </c>
      <c r="O136" s="130">
        <v>531191.48936170212</v>
      </c>
      <c r="P136" s="130">
        <v>533617.02127659577</v>
      </c>
      <c r="Q136" s="130">
        <v>287021.27659574465</v>
      </c>
      <c r="R136" s="130">
        <v>88127.659574468096</v>
      </c>
      <c r="S136" s="130"/>
      <c r="T136" s="130"/>
      <c r="U136" s="130"/>
      <c r="V136" s="130"/>
      <c r="W136" s="130"/>
      <c r="X136" s="487">
        <v>15290.000000000002</v>
      </c>
      <c r="Y136" s="487"/>
      <c r="Z136" s="487"/>
      <c r="AA136" s="487"/>
      <c r="AB136" s="487"/>
      <c r="AC136" s="487"/>
      <c r="AD136" s="193"/>
      <c r="AE136" s="193"/>
      <c r="AF136" s="193"/>
      <c r="AG136" s="193"/>
      <c r="AH136" s="193"/>
      <c r="AI136" s="194"/>
      <c r="AJ136" s="195"/>
      <c r="AK136" s="11"/>
      <c r="AL136" s="195"/>
      <c r="AM136" s="11"/>
      <c r="AN136" s="195" t="s">
        <v>29</v>
      </c>
      <c r="AO136" s="11"/>
      <c r="AP136" s="195"/>
      <c r="AQ136" s="11"/>
      <c r="AR136" s="195"/>
    </row>
    <row r="137" spans="1:44" s="70" customFormat="1" outlineLevel="1">
      <c r="A137" s="187" t="s">
        <v>49</v>
      </c>
      <c r="B137" s="188" t="s">
        <v>5</v>
      </c>
      <c r="C137" s="189" t="s">
        <v>527</v>
      </c>
      <c r="D137" s="197" t="s">
        <v>565</v>
      </c>
      <c r="E137" s="190" t="s">
        <v>200</v>
      </c>
      <c r="F137" s="191">
        <v>0.88541666666666663</v>
      </c>
      <c r="G137" s="192"/>
      <c r="H137" s="192"/>
      <c r="I137" s="192"/>
      <c r="J137" s="192" t="s">
        <v>2</v>
      </c>
      <c r="K137" s="192"/>
      <c r="L137" s="192"/>
      <c r="M137" s="192"/>
      <c r="N137" s="130">
        <v>1300000</v>
      </c>
      <c r="O137" s="130">
        <v>759803.92156862747</v>
      </c>
      <c r="P137" s="130">
        <v>718627.45098039217</v>
      </c>
      <c r="Q137" s="130">
        <v>431372.54901960783</v>
      </c>
      <c r="R137" s="130">
        <v>93137.254901960769</v>
      </c>
      <c r="S137" s="130">
        <v>1300000</v>
      </c>
      <c r="T137" s="130">
        <v>733646.11260053632</v>
      </c>
      <c r="U137" s="130">
        <v>758042.89544235927</v>
      </c>
      <c r="V137" s="130">
        <v>456568.36461126007</v>
      </c>
      <c r="W137" s="130">
        <v>110656.836461126</v>
      </c>
      <c r="X137" s="487">
        <v>22000</v>
      </c>
      <c r="Y137" s="487"/>
      <c r="Z137" s="487">
        <v>24750</v>
      </c>
      <c r="AA137" s="487"/>
      <c r="AB137" s="487">
        <v>23540</v>
      </c>
      <c r="AC137" s="487"/>
      <c r="AD137" s="193"/>
      <c r="AE137" s="193"/>
      <c r="AF137" s="193"/>
      <c r="AG137" s="193"/>
      <c r="AH137" s="193"/>
      <c r="AI137" s="194"/>
      <c r="AJ137" s="195"/>
      <c r="AK137" s="11"/>
      <c r="AL137" s="195"/>
      <c r="AM137" s="11"/>
      <c r="AN137" s="195" t="s">
        <v>29</v>
      </c>
      <c r="AO137" s="11"/>
      <c r="AP137" s="195"/>
      <c r="AQ137" s="11"/>
      <c r="AR137" s="195"/>
    </row>
    <row r="138" spans="1:44" s="70" customFormat="1" outlineLevel="1">
      <c r="A138" s="187" t="s">
        <v>49</v>
      </c>
      <c r="B138" s="188" t="s">
        <v>5</v>
      </c>
      <c r="C138" s="189" t="s">
        <v>532</v>
      </c>
      <c r="D138" s="197" t="s">
        <v>565</v>
      </c>
      <c r="E138" s="190" t="s">
        <v>200</v>
      </c>
      <c r="F138" s="191" t="s">
        <v>533</v>
      </c>
      <c r="G138" s="192"/>
      <c r="H138" s="192"/>
      <c r="I138" s="192"/>
      <c r="J138" s="192" t="s">
        <v>2</v>
      </c>
      <c r="K138" s="192"/>
      <c r="L138" s="192"/>
      <c r="M138" s="192"/>
      <c r="N138" s="130">
        <v>1900000</v>
      </c>
      <c r="O138" s="130">
        <v>1113253.5864150049</v>
      </c>
      <c r="P138" s="130">
        <v>1067232.1015702786</v>
      </c>
      <c r="Q138" s="130">
        <v>624106.59786355321</v>
      </c>
      <c r="R138" s="130">
        <v>160710.68390598256</v>
      </c>
      <c r="S138" s="130">
        <v>1850000</v>
      </c>
      <c r="T138" s="130">
        <v>1083957.4394040839</v>
      </c>
      <c r="U138" s="130">
        <v>1039147.0462657976</v>
      </c>
      <c r="V138" s="130">
        <v>607682.7400250386</v>
      </c>
      <c r="W138" s="130">
        <v>156481.45538214094</v>
      </c>
      <c r="X138" s="487">
        <v>37180</v>
      </c>
      <c r="Y138" s="487"/>
      <c r="Z138" s="487">
        <v>38500</v>
      </c>
      <c r="AA138" s="487"/>
      <c r="AB138" s="487">
        <v>36630</v>
      </c>
      <c r="AC138" s="487"/>
      <c r="AD138" s="193"/>
      <c r="AE138" s="193"/>
      <c r="AF138" s="193"/>
      <c r="AG138" s="193"/>
      <c r="AH138" s="193"/>
      <c r="AI138" s="194"/>
      <c r="AJ138" s="195"/>
      <c r="AK138" s="11"/>
      <c r="AL138" s="195"/>
      <c r="AM138" s="11"/>
      <c r="AN138" s="195" t="s">
        <v>29</v>
      </c>
      <c r="AO138" s="11"/>
      <c r="AP138" s="195"/>
      <c r="AQ138" s="11"/>
      <c r="AR138" s="195"/>
    </row>
    <row r="139" spans="1:44" s="70" customFormat="1" outlineLevel="1">
      <c r="A139" s="187" t="s">
        <v>49</v>
      </c>
      <c r="B139" s="188" t="s">
        <v>5</v>
      </c>
      <c r="C139" s="189" t="s">
        <v>201</v>
      </c>
      <c r="D139" s="197" t="s">
        <v>565</v>
      </c>
      <c r="E139" s="190" t="s">
        <v>200</v>
      </c>
      <c r="F139" s="191">
        <v>0.97222222222222221</v>
      </c>
      <c r="G139" s="192"/>
      <c r="H139" s="192"/>
      <c r="I139" s="192"/>
      <c r="J139" s="192" t="s">
        <v>2</v>
      </c>
      <c r="K139" s="192"/>
      <c r="L139" s="192"/>
      <c r="M139" s="192"/>
      <c r="N139" s="130">
        <v>1450000</v>
      </c>
      <c r="O139" s="130">
        <v>859861.41778966587</v>
      </c>
      <c r="P139" s="130">
        <v>823358.77964015235</v>
      </c>
      <c r="Q139" s="130">
        <v>492569.20964338526</v>
      </c>
      <c r="R139" s="130">
        <v>112741.82564347501</v>
      </c>
      <c r="S139" s="130">
        <v>1400000</v>
      </c>
      <c r="T139" s="130">
        <v>830211.02407278086</v>
      </c>
      <c r="U139" s="130">
        <v>794967.09758359531</v>
      </c>
      <c r="V139" s="130">
        <v>475584.06448326848</v>
      </c>
      <c r="W139" s="130">
        <v>108854.17648335517</v>
      </c>
      <c r="X139" s="487">
        <v>28600</v>
      </c>
      <c r="Y139" s="487"/>
      <c r="Z139" s="487">
        <v>29700</v>
      </c>
      <c r="AA139" s="487"/>
      <c r="AB139" s="487">
        <v>28270</v>
      </c>
      <c r="AC139" s="487"/>
      <c r="AD139" s="193"/>
      <c r="AE139" s="193"/>
      <c r="AF139" s="193"/>
      <c r="AG139" s="193"/>
      <c r="AH139" s="193"/>
      <c r="AI139" s="194"/>
      <c r="AJ139" s="195"/>
      <c r="AK139" s="11"/>
      <c r="AL139" s="195"/>
      <c r="AM139" s="11"/>
      <c r="AN139" s="195" t="s">
        <v>29</v>
      </c>
      <c r="AO139" s="11"/>
      <c r="AP139" s="195"/>
      <c r="AQ139" s="11"/>
      <c r="AR139" s="195"/>
    </row>
    <row r="140" spans="1:44" s="70" customFormat="1" outlineLevel="1">
      <c r="A140" s="187" t="s">
        <v>49</v>
      </c>
      <c r="B140" s="188" t="s">
        <v>5</v>
      </c>
      <c r="C140" s="189" t="s">
        <v>534</v>
      </c>
      <c r="D140" s="197" t="s">
        <v>597</v>
      </c>
      <c r="E140" s="190" t="s">
        <v>200</v>
      </c>
      <c r="F140" s="191" t="s">
        <v>533</v>
      </c>
      <c r="G140" s="192"/>
      <c r="H140" s="192"/>
      <c r="I140" s="192"/>
      <c r="J140" s="192" t="s">
        <v>2</v>
      </c>
      <c r="K140" s="192"/>
      <c r="L140" s="192"/>
      <c r="M140" s="192"/>
      <c r="N140" s="130">
        <v>1350000</v>
      </c>
      <c r="O140" s="130">
        <v>771939.11317008594</v>
      </c>
      <c r="P140" s="130">
        <v>830013.23626737262</v>
      </c>
      <c r="Q140" s="130">
        <v>451191.26406353404</v>
      </c>
      <c r="R140" s="130">
        <v>125082.72667107877</v>
      </c>
      <c r="S140" s="130"/>
      <c r="T140" s="130"/>
      <c r="U140" s="130"/>
      <c r="V140" s="130"/>
      <c r="W140" s="130"/>
      <c r="X140" s="487">
        <v>23650</v>
      </c>
      <c r="Y140" s="487"/>
      <c r="Z140" s="487"/>
      <c r="AA140" s="487"/>
      <c r="AB140" s="487"/>
      <c r="AC140" s="487"/>
      <c r="AD140" s="193"/>
      <c r="AE140" s="193"/>
      <c r="AF140" s="193"/>
      <c r="AG140" s="193"/>
      <c r="AH140" s="193"/>
      <c r="AI140" s="194"/>
      <c r="AJ140" s="195"/>
      <c r="AK140" s="11"/>
      <c r="AL140" s="195"/>
      <c r="AM140" s="11"/>
      <c r="AN140" s="195" t="s">
        <v>29</v>
      </c>
      <c r="AO140" s="11"/>
      <c r="AP140" s="195"/>
      <c r="AQ140" s="11"/>
      <c r="AR140" s="195"/>
    </row>
    <row r="141" spans="1:44" s="70" customFormat="1" outlineLevel="1">
      <c r="A141" s="187" t="s">
        <v>49</v>
      </c>
      <c r="B141" s="188" t="s">
        <v>5</v>
      </c>
      <c r="C141" s="189" t="s">
        <v>535</v>
      </c>
      <c r="D141" s="197" t="s">
        <v>597</v>
      </c>
      <c r="E141" s="190" t="s">
        <v>200</v>
      </c>
      <c r="F141" s="191">
        <v>0.97222222222222221</v>
      </c>
      <c r="G141" s="192"/>
      <c r="H141" s="192"/>
      <c r="I141" s="192"/>
      <c r="J141" s="192" t="s">
        <v>2</v>
      </c>
      <c r="K141" s="192"/>
      <c r="L141" s="192"/>
      <c r="M141" s="192"/>
      <c r="N141" s="130">
        <v>1000000</v>
      </c>
      <c r="O141" s="130">
        <v>571806.75049636001</v>
      </c>
      <c r="P141" s="130">
        <v>614824.61945731298</v>
      </c>
      <c r="Q141" s="130">
        <v>334215.75115817337</v>
      </c>
      <c r="R141" s="130">
        <v>92653.871608206493</v>
      </c>
      <c r="S141" s="130"/>
      <c r="T141" s="130"/>
      <c r="U141" s="130"/>
      <c r="V141" s="130"/>
      <c r="W141" s="130"/>
      <c r="X141" s="487">
        <v>17600</v>
      </c>
      <c r="Y141" s="487"/>
      <c r="Z141" s="487"/>
      <c r="AA141" s="487"/>
      <c r="AB141" s="487"/>
      <c r="AC141" s="487"/>
      <c r="AD141" s="193"/>
      <c r="AE141" s="193"/>
      <c r="AF141" s="193"/>
      <c r="AG141" s="193"/>
      <c r="AH141" s="193"/>
      <c r="AI141" s="194"/>
      <c r="AJ141" s="195"/>
      <c r="AK141" s="11"/>
      <c r="AL141" s="195"/>
      <c r="AM141" s="11"/>
      <c r="AN141" s="195" t="s">
        <v>29</v>
      </c>
      <c r="AO141" s="11"/>
      <c r="AP141" s="195"/>
      <c r="AQ141" s="11"/>
      <c r="AR141" s="195"/>
    </row>
    <row r="142" spans="1:44" s="70" customFormat="1" outlineLevel="1">
      <c r="A142" s="187" t="s">
        <v>49</v>
      </c>
      <c r="B142" s="188" t="s">
        <v>5</v>
      </c>
      <c r="C142" s="189" t="s">
        <v>528</v>
      </c>
      <c r="D142" s="197" t="s">
        <v>568</v>
      </c>
      <c r="E142" s="190" t="s">
        <v>288</v>
      </c>
      <c r="F142" s="191">
        <v>0.88541666666666663</v>
      </c>
      <c r="G142" s="192"/>
      <c r="H142" s="192"/>
      <c r="J142" s="192"/>
      <c r="K142" s="192"/>
      <c r="L142" s="192"/>
      <c r="M142" s="192" t="s">
        <v>2</v>
      </c>
      <c r="N142" s="130">
        <v>1000000</v>
      </c>
      <c r="O142" s="130">
        <v>540062.43496357964</v>
      </c>
      <c r="P142" s="130">
        <v>498439.12591050984</v>
      </c>
      <c r="Q142" s="130">
        <v>199791.88345473463</v>
      </c>
      <c r="R142" s="130">
        <v>68678.459937565043</v>
      </c>
      <c r="S142" s="130">
        <v>1000000</v>
      </c>
      <c r="T142" s="130">
        <v>540062.43496357964</v>
      </c>
      <c r="U142" s="130">
        <v>498439.12591050984</v>
      </c>
      <c r="V142" s="130">
        <v>199791.88345473463</v>
      </c>
      <c r="W142" s="130">
        <v>68678.459937565043</v>
      </c>
      <c r="X142" s="487">
        <v>15180.000000000002</v>
      </c>
      <c r="Y142" s="487"/>
      <c r="Z142" s="487">
        <v>15950.000000000002</v>
      </c>
      <c r="AA142" s="487"/>
      <c r="AB142" s="487">
        <v>15180.000000000002</v>
      </c>
      <c r="AC142" s="487"/>
      <c r="AD142" s="193"/>
      <c r="AE142" s="193"/>
      <c r="AF142" s="193"/>
      <c r="AG142" s="193"/>
      <c r="AH142" s="193"/>
      <c r="AI142" s="194"/>
      <c r="AJ142" s="195" t="s">
        <v>6</v>
      </c>
      <c r="AK142" s="11"/>
      <c r="AL142" s="195" t="s">
        <v>6</v>
      </c>
      <c r="AM142" s="11" t="s">
        <v>6</v>
      </c>
      <c r="AN142" s="195"/>
      <c r="AO142" s="11" t="s">
        <v>6</v>
      </c>
      <c r="AP142" s="195" t="s">
        <v>6</v>
      </c>
      <c r="AQ142" s="11" t="s">
        <v>6</v>
      </c>
      <c r="AR142" s="195" t="s">
        <v>6</v>
      </c>
    </row>
    <row r="143" spans="1:44" s="70" customFormat="1" outlineLevel="1">
      <c r="A143" s="187" t="s">
        <v>49</v>
      </c>
      <c r="B143" s="188" t="s">
        <v>5</v>
      </c>
      <c r="C143" s="189" t="s">
        <v>13</v>
      </c>
      <c r="D143" s="197" t="s">
        <v>603</v>
      </c>
      <c r="E143" s="190" t="s">
        <v>36</v>
      </c>
      <c r="F143" s="191" t="s">
        <v>536</v>
      </c>
      <c r="G143" s="192"/>
      <c r="H143" s="192"/>
      <c r="J143" s="192"/>
      <c r="K143" s="192" t="s">
        <v>2</v>
      </c>
      <c r="M143" s="192" t="s">
        <v>2</v>
      </c>
      <c r="N143" s="130">
        <v>750000</v>
      </c>
      <c r="O143" s="130">
        <v>403456.99831365939</v>
      </c>
      <c r="P143" s="130">
        <v>411045.53119730193</v>
      </c>
      <c r="Q143" s="130">
        <v>196037.09949409781</v>
      </c>
      <c r="R143" s="130">
        <v>55649.24114671164</v>
      </c>
      <c r="S143" s="130">
        <v>700000</v>
      </c>
      <c r="T143" s="130">
        <v>376559.86509274872</v>
      </c>
      <c r="U143" s="130">
        <v>383642.4957841484</v>
      </c>
      <c r="V143" s="130">
        <v>182967.95952782463</v>
      </c>
      <c r="W143" s="130">
        <v>51939.291736930863</v>
      </c>
      <c r="X143" s="487">
        <v>14630.000000000002</v>
      </c>
      <c r="Y143" s="487"/>
      <c r="Z143" s="487">
        <v>14740.000000000002</v>
      </c>
      <c r="AA143" s="487"/>
      <c r="AB143" s="487">
        <v>13970.000000000002</v>
      </c>
      <c r="AC143" s="487"/>
      <c r="AD143" s="193"/>
      <c r="AE143" s="193"/>
      <c r="AF143" s="193"/>
      <c r="AG143" s="193"/>
      <c r="AH143" s="193"/>
      <c r="AI143" s="194"/>
      <c r="AJ143" s="195" t="s">
        <v>6</v>
      </c>
      <c r="AK143" s="11"/>
      <c r="AL143" s="195" t="s">
        <v>6</v>
      </c>
      <c r="AM143" s="11" t="s">
        <v>6</v>
      </c>
      <c r="AN143" s="195"/>
      <c r="AO143" s="11" t="s">
        <v>6</v>
      </c>
      <c r="AP143" s="195" t="s">
        <v>6</v>
      </c>
      <c r="AQ143" s="11" t="s">
        <v>6</v>
      </c>
      <c r="AR143" s="195" t="s">
        <v>6</v>
      </c>
    </row>
    <row r="144" spans="1:44" s="70" customFormat="1" outlineLevel="1">
      <c r="A144" s="187" t="s">
        <v>49</v>
      </c>
      <c r="B144" s="188" t="s">
        <v>5</v>
      </c>
      <c r="C144" s="189" t="s">
        <v>537</v>
      </c>
      <c r="D144" s="197" t="s">
        <v>584</v>
      </c>
      <c r="E144" s="190" t="s">
        <v>36</v>
      </c>
      <c r="F144" s="191" t="s">
        <v>538</v>
      </c>
      <c r="G144" s="192"/>
      <c r="H144" s="192"/>
      <c r="I144" s="192" t="s">
        <v>2</v>
      </c>
      <c r="J144" s="192"/>
      <c r="K144" s="192" t="s">
        <v>2</v>
      </c>
      <c r="L144" s="192" t="s">
        <v>2</v>
      </c>
      <c r="M144" s="192" t="s">
        <v>2</v>
      </c>
      <c r="N144" s="130">
        <v>500000</v>
      </c>
      <c r="O144" s="130">
        <v>289719.62616822432</v>
      </c>
      <c r="P144" s="130">
        <v>236448.59813084113</v>
      </c>
      <c r="Q144" s="130">
        <v>116822.42990654205</v>
      </c>
      <c r="R144" s="130">
        <v>31775.700934579439</v>
      </c>
      <c r="S144" s="130"/>
      <c r="T144" s="130"/>
      <c r="U144" s="130"/>
      <c r="V144" s="130"/>
      <c r="W144" s="130"/>
      <c r="X144" s="487">
        <v>6820</v>
      </c>
      <c r="Y144" s="487"/>
      <c r="Z144" s="487"/>
      <c r="AA144" s="487"/>
      <c r="AB144" s="487"/>
      <c r="AC144" s="487"/>
      <c r="AD144" s="193"/>
      <c r="AE144" s="193"/>
      <c r="AF144" s="193"/>
      <c r="AG144" s="193"/>
      <c r="AH144" s="193"/>
      <c r="AI144" s="194"/>
      <c r="AJ144" s="195" t="s">
        <v>6</v>
      </c>
      <c r="AK144" s="11"/>
      <c r="AL144" s="195" t="s">
        <v>6</v>
      </c>
      <c r="AM144" s="11" t="s">
        <v>6</v>
      </c>
      <c r="AN144" s="195"/>
      <c r="AO144" s="11" t="s">
        <v>6</v>
      </c>
      <c r="AP144" s="195" t="s">
        <v>6</v>
      </c>
      <c r="AQ144" s="11" t="s">
        <v>6</v>
      </c>
      <c r="AR144" s="195" t="s">
        <v>6</v>
      </c>
    </row>
    <row r="145" spans="1:44" s="70" customFormat="1" outlineLevel="1">
      <c r="A145" s="187" t="s">
        <v>49</v>
      </c>
      <c r="B145" s="188" t="s">
        <v>5</v>
      </c>
      <c r="C145" s="189" t="s">
        <v>539</v>
      </c>
      <c r="D145" s="190"/>
      <c r="E145" s="190" t="s">
        <v>324</v>
      </c>
      <c r="F145" s="191">
        <v>0.98958333333333337</v>
      </c>
      <c r="G145" s="192"/>
      <c r="H145" s="192"/>
      <c r="I145" s="192"/>
      <c r="J145" s="192"/>
      <c r="K145" s="192"/>
      <c r="L145" s="192"/>
      <c r="M145" s="192" t="s">
        <v>2</v>
      </c>
      <c r="N145" s="130">
        <v>600000</v>
      </c>
      <c r="O145" s="130">
        <v>343731.77842565597</v>
      </c>
      <c r="P145" s="130">
        <v>320116.61807580176</v>
      </c>
      <c r="Q145" s="130">
        <v>155685.13119533527</v>
      </c>
      <c r="R145" s="130">
        <v>35860.058309037893</v>
      </c>
      <c r="S145" s="130">
        <v>600000</v>
      </c>
      <c r="T145" s="130">
        <v>343731.77842565597</v>
      </c>
      <c r="U145" s="130">
        <v>320116.61807580176</v>
      </c>
      <c r="V145" s="130">
        <v>155685.13119533527</v>
      </c>
      <c r="W145" s="130">
        <v>35860.058309037893</v>
      </c>
      <c r="X145" s="487">
        <v>5940.0000000000009</v>
      </c>
      <c r="Y145" s="487"/>
      <c r="Z145" s="487">
        <v>6270.0000000000009</v>
      </c>
      <c r="AA145" s="487"/>
      <c r="AB145" s="487">
        <v>5940.0000000000009</v>
      </c>
      <c r="AC145" s="487"/>
      <c r="AD145" s="193"/>
      <c r="AE145" s="193"/>
      <c r="AF145" s="193"/>
      <c r="AG145" s="193"/>
      <c r="AH145" s="193"/>
      <c r="AI145" s="194"/>
      <c r="AJ145" s="195" t="s">
        <v>6</v>
      </c>
      <c r="AK145" s="11" t="s">
        <v>6</v>
      </c>
      <c r="AL145" s="195" t="s">
        <v>6</v>
      </c>
      <c r="AM145" s="11" t="s">
        <v>29</v>
      </c>
      <c r="AN145" s="195" t="s">
        <v>6</v>
      </c>
      <c r="AO145" s="11" t="s">
        <v>6</v>
      </c>
      <c r="AP145" s="195" t="s">
        <v>6</v>
      </c>
      <c r="AQ145" s="11" t="s">
        <v>6</v>
      </c>
      <c r="AR145" s="195" t="s">
        <v>6</v>
      </c>
    </row>
    <row r="146" spans="1:44" s="70" customFormat="1" outlineLevel="1">
      <c r="A146" s="187" t="s">
        <v>49</v>
      </c>
      <c r="B146" s="188" t="s">
        <v>5</v>
      </c>
      <c r="C146" s="189" t="s">
        <v>540</v>
      </c>
      <c r="D146" s="190"/>
      <c r="E146" s="190" t="s">
        <v>34</v>
      </c>
      <c r="F146" s="191">
        <v>1.0173611111111112</v>
      </c>
      <c r="G146" s="192" t="s">
        <v>2</v>
      </c>
      <c r="H146" s="192"/>
      <c r="I146" s="192"/>
      <c r="J146" s="192"/>
      <c r="K146" s="192"/>
      <c r="L146" s="192"/>
      <c r="M146" s="192" t="s">
        <v>2</v>
      </c>
      <c r="N146" s="130">
        <v>600000</v>
      </c>
      <c r="O146" s="130">
        <v>325925.9259259259</v>
      </c>
      <c r="P146" s="130">
        <v>317460.31746031746</v>
      </c>
      <c r="Q146" s="130">
        <v>154497.35449735448</v>
      </c>
      <c r="R146" s="130">
        <v>37037.037037037036</v>
      </c>
      <c r="S146" s="130">
        <v>550000</v>
      </c>
      <c r="T146" s="130">
        <v>309375</v>
      </c>
      <c r="U146" s="130">
        <v>292780.17241379316</v>
      </c>
      <c r="V146" s="130">
        <v>138685.3448275862</v>
      </c>
      <c r="W146" s="130">
        <v>35560.344827586203</v>
      </c>
      <c r="X146" s="487">
        <v>5830.0000000000009</v>
      </c>
      <c r="Y146" s="487"/>
      <c r="Z146" s="487">
        <v>5830.0000000000009</v>
      </c>
      <c r="AA146" s="487"/>
      <c r="AB146" s="487">
        <v>5500</v>
      </c>
      <c r="AC146" s="487"/>
      <c r="AD146" s="193"/>
      <c r="AE146" s="193"/>
      <c r="AF146" s="193"/>
      <c r="AG146" s="193"/>
      <c r="AH146" s="193"/>
      <c r="AI146" s="194"/>
      <c r="AJ146" s="195" t="s">
        <v>6</v>
      </c>
      <c r="AK146" s="11" t="s">
        <v>6</v>
      </c>
      <c r="AL146" s="195" t="s">
        <v>6</v>
      </c>
      <c r="AM146" s="11" t="s">
        <v>6</v>
      </c>
      <c r="AN146" s="195" t="s">
        <v>6</v>
      </c>
      <c r="AO146" s="11" t="s">
        <v>6</v>
      </c>
      <c r="AP146" s="195" t="s">
        <v>6</v>
      </c>
      <c r="AQ146" s="11" t="s">
        <v>6</v>
      </c>
      <c r="AR146" s="195" t="s">
        <v>6</v>
      </c>
    </row>
    <row r="147" spans="1:44" s="70" customFormat="1" outlineLevel="1">
      <c r="A147" s="187" t="s">
        <v>49</v>
      </c>
      <c r="B147" s="188" t="s">
        <v>5</v>
      </c>
      <c r="C147" s="189" t="s">
        <v>541</v>
      </c>
      <c r="D147" s="190"/>
      <c r="E147" s="190" t="s">
        <v>34</v>
      </c>
      <c r="F147" s="191" t="s">
        <v>542</v>
      </c>
      <c r="G147" s="192" t="s">
        <v>2</v>
      </c>
      <c r="H147" s="192" t="s">
        <v>2</v>
      </c>
      <c r="I147" s="192" t="s">
        <v>2</v>
      </c>
      <c r="J147" s="192" t="s">
        <v>2</v>
      </c>
      <c r="K147" s="192" t="s">
        <v>2</v>
      </c>
      <c r="L147" s="192" t="s">
        <v>2</v>
      </c>
      <c r="M147" s="192" t="s">
        <v>2</v>
      </c>
      <c r="N147" s="130">
        <v>180000</v>
      </c>
      <c r="O147" s="130">
        <v>102600</v>
      </c>
      <c r="P147" s="130">
        <v>100800.00000000001</v>
      </c>
      <c r="Q147" s="130">
        <v>46800.000000000007</v>
      </c>
      <c r="R147" s="130">
        <v>10799.999999999998</v>
      </c>
      <c r="S147" s="130">
        <v>180000</v>
      </c>
      <c r="T147" s="130">
        <v>102600</v>
      </c>
      <c r="U147" s="130">
        <v>100800.00000000001</v>
      </c>
      <c r="V147" s="130">
        <v>46800.000000000007</v>
      </c>
      <c r="W147" s="130">
        <v>10799.999999999998</v>
      </c>
      <c r="X147" s="487">
        <v>1320</v>
      </c>
      <c r="Y147" s="487"/>
      <c r="Z147" s="487">
        <v>1430.0000000000002</v>
      </c>
      <c r="AA147" s="487"/>
      <c r="AB147" s="487">
        <v>1320</v>
      </c>
      <c r="AC147" s="487"/>
      <c r="AD147" s="193"/>
      <c r="AE147" s="193"/>
      <c r="AF147" s="193"/>
      <c r="AG147" s="193"/>
      <c r="AH147" s="193"/>
      <c r="AI147" s="194"/>
      <c r="AJ147" s="195" t="s">
        <v>6</v>
      </c>
      <c r="AK147" s="11" t="s">
        <v>6</v>
      </c>
      <c r="AL147" s="195" t="s">
        <v>6</v>
      </c>
      <c r="AM147" s="11" t="s">
        <v>6</v>
      </c>
      <c r="AN147" s="195" t="s">
        <v>6</v>
      </c>
      <c r="AO147" s="11" t="s">
        <v>6</v>
      </c>
      <c r="AP147" s="195" t="s">
        <v>6</v>
      </c>
      <c r="AQ147" s="11" t="s">
        <v>6</v>
      </c>
      <c r="AR147" s="195" t="s">
        <v>6</v>
      </c>
    </row>
    <row r="148" spans="1:44" s="196" customFormat="1">
      <c r="A148" s="187"/>
      <c r="B148" s="209" t="s">
        <v>5</v>
      </c>
      <c r="C148" s="189"/>
      <c r="E148" s="190"/>
      <c r="F148" s="191"/>
      <c r="G148" s="192"/>
      <c r="H148" s="192"/>
      <c r="I148" s="192"/>
      <c r="J148" s="192"/>
      <c r="K148" s="192"/>
      <c r="L148" s="192"/>
      <c r="M148" s="192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AB148" s="212"/>
      <c r="AC148" s="212"/>
      <c r="AD148" s="193"/>
      <c r="AE148" s="193"/>
      <c r="AF148" s="193"/>
      <c r="AG148" s="193"/>
      <c r="AH148" s="193"/>
      <c r="AI148" s="194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s="196" customFormat="1" ht="18.75">
      <c r="A149" s="187"/>
      <c r="B149" s="209"/>
      <c r="C149" s="189"/>
      <c r="D149" s="189" t="s">
        <v>332</v>
      </c>
      <c r="E149" s="190"/>
      <c r="F149" s="191"/>
      <c r="G149" s="192"/>
      <c r="H149" s="192"/>
      <c r="I149" s="192"/>
      <c r="J149" s="192"/>
      <c r="K149" s="192"/>
      <c r="L149" s="192"/>
      <c r="M149" s="192"/>
      <c r="N149" s="214"/>
      <c r="O149" s="214"/>
      <c r="P149" s="214"/>
      <c r="Q149" s="214"/>
      <c r="R149" s="214"/>
      <c r="S149" s="214"/>
      <c r="T149" s="214"/>
      <c r="U149" s="214"/>
      <c r="V149" s="214"/>
      <c r="W149" s="214"/>
      <c r="X149" s="500" t="s">
        <v>401</v>
      </c>
      <c r="Y149" s="501"/>
      <c r="Z149" s="500" t="s">
        <v>608</v>
      </c>
      <c r="AA149" s="501"/>
      <c r="AB149" s="489"/>
      <c r="AC149" s="489"/>
      <c r="AD149" s="193"/>
      <c r="AE149" s="193"/>
      <c r="AF149" s="193"/>
      <c r="AG149" s="193"/>
      <c r="AH149" s="193"/>
      <c r="AI149" s="194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s="70" customFormat="1" outlineLevel="1">
      <c r="A150" s="197" t="s">
        <v>49</v>
      </c>
      <c r="B150" s="188" t="s">
        <v>50</v>
      </c>
      <c r="C150" s="217" t="s">
        <v>78</v>
      </c>
      <c r="D150" s="218">
        <v>63</v>
      </c>
      <c r="E150" s="219" t="s">
        <v>69</v>
      </c>
      <c r="F150" s="220" t="s">
        <v>51</v>
      </c>
      <c r="G150" s="192" t="s">
        <v>2</v>
      </c>
      <c r="H150" s="192" t="s">
        <v>2</v>
      </c>
      <c r="I150" s="192" t="s">
        <v>2</v>
      </c>
      <c r="J150" s="192" t="s">
        <v>2</v>
      </c>
      <c r="K150" s="192" t="s">
        <v>2</v>
      </c>
      <c r="L150" s="192" t="s">
        <v>2</v>
      </c>
      <c r="M150" s="192" t="s">
        <v>2</v>
      </c>
      <c r="N150" s="130">
        <v>61117.523614285717</v>
      </c>
      <c r="O150" s="130">
        <v>35003.194462398576</v>
      </c>
      <c r="P150" s="130">
        <v>47219.498449703948</v>
      </c>
      <c r="Q150" s="130">
        <v>27653.51656208876</v>
      </c>
      <c r="R150" s="130">
        <v>8966.6171552650703</v>
      </c>
      <c r="S150" s="130">
        <v>50804.575999999994</v>
      </c>
      <c r="T150" s="130">
        <v>29096.768784853699</v>
      </c>
      <c r="U150" s="130">
        <v>39251.69829867137</v>
      </c>
      <c r="V150" s="130">
        <v>22987.272729052576</v>
      </c>
      <c r="W150" s="130">
        <v>7453.5935978447942</v>
      </c>
      <c r="X150" s="95">
        <v>725.99999999999989</v>
      </c>
      <c r="Y150" s="95"/>
      <c r="Z150" s="95">
        <v>747.99999999999989</v>
      </c>
      <c r="AA150" s="95"/>
      <c r="AB150" s="487"/>
      <c r="AC150" s="487"/>
      <c r="AD150" s="211"/>
      <c r="AE150" s="211"/>
      <c r="AF150" s="211"/>
      <c r="AG150" s="211"/>
      <c r="AH150" s="211"/>
      <c r="AJ150" s="195"/>
      <c r="AK150" s="11" t="s">
        <v>29</v>
      </c>
      <c r="AL150" s="195"/>
      <c r="AM150" s="11"/>
      <c r="AN150" s="195"/>
      <c r="AO150" s="11"/>
      <c r="AP150" s="195"/>
      <c r="AQ150" s="11"/>
      <c r="AR150" s="195"/>
    </row>
    <row r="151" spans="1:44" s="70" customFormat="1" outlineLevel="1">
      <c r="A151" s="197" t="s">
        <v>49</v>
      </c>
      <c r="B151" s="188" t="s">
        <v>50</v>
      </c>
      <c r="C151" s="217" t="s">
        <v>79</v>
      </c>
      <c r="D151" s="218">
        <v>35</v>
      </c>
      <c r="E151" s="219" t="s">
        <v>69</v>
      </c>
      <c r="F151" s="220" t="s">
        <v>52</v>
      </c>
      <c r="G151" s="192" t="s">
        <v>2</v>
      </c>
      <c r="H151" s="192" t="s">
        <v>2</v>
      </c>
      <c r="I151" s="192" t="s">
        <v>2</v>
      </c>
      <c r="J151" s="192" t="s">
        <v>2</v>
      </c>
      <c r="K151" s="192" t="s">
        <v>2</v>
      </c>
      <c r="L151" s="192" t="s">
        <v>2</v>
      </c>
      <c r="M151" s="192" t="s">
        <v>2</v>
      </c>
      <c r="N151" s="130">
        <v>137839.52134285716</v>
      </c>
      <c r="O151" s="130">
        <v>86061.46005429799</v>
      </c>
      <c r="P151" s="130">
        <v>98082.225161603361</v>
      </c>
      <c r="Q151" s="130">
        <v>60455.990505209207</v>
      </c>
      <c r="R151" s="130">
        <v>14461.10746916638</v>
      </c>
      <c r="S151" s="130">
        <v>130109.28</v>
      </c>
      <c r="T151" s="130">
        <v>81235.007886899635</v>
      </c>
      <c r="U151" s="130">
        <v>92581.630959322778</v>
      </c>
      <c r="V151" s="130">
        <v>57065.53040585712</v>
      </c>
      <c r="W151" s="130">
        <v>13650.107476329833</v>
      </c>
      <c r="X151" s="95">
        <v>1869.9999999999995</v>
      </c>
      <c r="Y151" s="95"/>
      <c r="Z151" s="95">
        <v>2045.9999999999998</v>
      </c>
      <c r="AA151" s="95"/>
      <c r="AB151" s="487"/>
      <c r="AC151" s="487"/>
      <c r="AD151" s="211"/>
      <c r="AE151" s="211"/>
      <c r="AF151" s="211"/>
      <c r="AG151" s="211"/>
      <c r="AH151" s="211"/>
      <c r="AJ151" s="195"/>
      <c r="AK151" s="11" t="s">
        <v>29</v>
      </c>
      <c r="AL151" s="195"/>
      <c r="AM151" s="11"/>
      <c r="AN151" s="195"/>
      <c r="AO151" s="11"/>
      <c r="AP151" s="195"/>
      <c r="AQ151" s="11"/>
      <c r="AR151" s="195"/>
    </row>
    <row r="152" spans="1:44" s="70" customFormat="1" outlineLevel="1">
      <c r="A152" s="197" t="s">
        <v>49</v>
      </c>
      <c r="B152" s="188" t="s">
        <v>50</v>
      </c>
      <c r="C152" s="217" t="s">
        <v>80</v>
      </c>
      <c r="D152" s="218">
        <v>56</v>
      </c>
      <c r="E152" s="219" t="s">
        <v>69</v>
      </c>
      <c r="F152" s="220" t="s">
        <v>53</v>
      </c>
      <c r="G152" s="192" t="s">
        <v>2</v>
      </c>
      <c r="H152" s="192" t="s">
        <v>2</v>
      </c>
      <c r="I152" s="192" t="s">
        <v>2</v>
      </c>
      <c r="J152" s="192" t="s">
        <v>2</v>
      </c>
      <c r="K152" s="192" t="s">
        <v>2</v>
      </c>
      <c r="L152" s="192" t="s">
        <v>2</v>
      </c>
      <c r="M152" s="192" t="s">
        <v>2</v>
      </c>
      <c r="N152" s="130">
        <v>143041.01271428572</v>
      </c>
      <c r="O152" s="130">
        <v>79806.351681655578</v>
      </c>
      <c r="P152" s="130">
        <v>103997.24958504527</v>
      </c>
      <c r="Q152" s="130">
        <v>61306.937570045222</v>
      </c>
      <c r="R152" s="130">
        <v>18923.02969352396</v>
      </c>
      <c r="S152" s="130">
        <v>138783.23199999999</v>
      </c>
      <c r="T152" s="130">
        <v>77430.823582267883</v>
      </c>
      <c r="U152" s="130">
        <v>100901.65150992242</v>
      </c>
      <c r="V152" s="130">
        <v>59482.065867276659</v>
      </c>
      <c r="W152" s="130">
        <v>18359.763890548449</v>
      </c>
      <c r="X152" s="95">
        <v>1737.9999999999995</v>
      </c>
      <c r="Y152" s="95"/>
      <c r="Z152" s="95">
        <v>1979.9999999999998</v>
      </c>
      <c r="AA152" s="95"/>
      <c r="AB152" s="487"/>
      <c r="AC152" s="487"/>
      <c r="AD152" s="211"/>
      <c r="AE152" s="211"/>
      <c r="AF152" s="211"/>
      <c r="AG152" s="211"/>
      <c r="AH152" s="211"/>
      <c r="AJ152" s="195"/>
      <c r="AK152" s="11" t="s">
        <v>29</v>
      </c>
      <c r="AL152" s="195"/>
      <c r="AM152" s="11"/>
      <c r="AN152" s="195"/>
      <c r="AO152" s="11"/>
      <c r="AP152" s="195"/>
      <c r="AQ152" s="11"/>
      <c r="AR152" s="195"/>
    </row>
    <row r="153" spans="1:44" s="70" customFormat="1" outlineLevel="1">
      <c r="A153" s="197" t="s">
        <v>49</v>
      </c>
      <c r="B153" s="188" t="s">
        <v>50</v>
      </c>
      <c r="C153" s="217" t="s">
        <v>81</v>
      </c>
      <c r="D153" s="218">
        <v>21</v>
      </c>
      <c r="E153" s="219" t="s">
        <v>69</v>
      </c>
      <c r="F153" s="220" t="s">
        <v>54</v>
      </c>
      <c r="G153" s="192" t="s">
        <v>2</v>
      </c>
      <c r="H153" s="192" t="s">
        <v>2</v>
      </c>
      <c r="I153" s="192" t="s">
        <v>2</v>
      </c>
      <c r="J153" s="192" t="s">
        <v>2</v>
      </c>
      <c r="K153" s="192" t="s">
        <v>2</v>
      </c>
      <c r="L153" s="192" t="s">
        <v>2</v>
      </c>
      <c r="M153" s="192" t="s">
        <v>2</v>
      </c>
      <c r="N153" s="130">
        <v>197656.67211428573</v>
      </c>
      <c r="O153" s="130">
        <v>104514.11245453934</v>
      </c>
      <c r="P153" s="130">
        <v>154241.097941279</v>
      </c>
      <c r="Q153" s="130">
        <v>91815.90705771622</v>
      </c>
      <c r="R153" s="130">
        <v>28762.653104191217</v>
      </c>
      <c r="S153" s="130">
        <v>173479.04000000001</v>
      </c>
      <c r="T153" s="130">
        <v>91729.804519738769</v>
      </c>
      <c r="U153" s="130">
        <v>135374.11772230855</v>
      </c>
      <c r="V153" s="130">
        <v>80584.860823175943</v>
      </c>
      <c r="W153" s="130">
        <v>25244.366380321539</v>
      </c>
      <c r="X153" s="95">
        <v>3959.9999999999995</v>
      </c>
      <c r="Y153" s="95"/>
      <c r="Z153" s="95">
        <v>4333.9999999999991</v>
      </c>
      <c r="AA153" s="95"/>
      <c r="AB153" s="487"/>
      <c r="AC153" s="487"/>
      <c r="AD153" s="211"/>
      <c r="AE153" s="211"/>
      <c r="AF153" s="211"/>
      <c r="AG153" s="211"/>
      <c r="AH153" s="211"/>
      <c r="AJ153" s="195"/>
      <c r="AK153" s="11" t="s">
        <v>29</v>
      </c>
      <c r="AL153" s="195"/>
      <c r="AM153" s="11"/>
      <c r="AN153" s="195"/>
      <c r="AO153" s="11"/>
      <c r="AP153" s="195"/>
      <c r="AQ153" s="11"/>
      <c r="AR153" s="195"/>
    </row>
    <row r="154" spans="1:44" s="70" customFormat="1" outlineLevel="1">
      <c r="A154" s="197" t="s">
        <v>49</v>
      </c>
      <c r="B154" s="188" t="s">
        <v>50</v>
      </c>
      <c r="C154" s="217" t="s">
        <v>82</v>
      </c>
      <c r="D154" s="218">
        <v>28</v>
      </c>
      <c r="E154" s="219" t="s">
        <v>69</v>
      </c>
      <c r="F154" s="220" t="s">
        <v>55</v>
      </c>
      <c r="G154" s="192" t="s">
        <v>2</v>
      </c>
      <c r="H154" s="192" t="s">
        <v>2</v>
      </c>
      <c r="I154" s="192" t="s">
        <v>2</v>
      </c>
      <c r="J154" s="192" t="s">
        <v>2</v>
      </c>
      <c r="K154" s="192" t="s">
        <v>2</v>
      </c>
      <c r="L154" s="192" t="s">
        <v>2</v>
      </c>
      <c r="M154" s="192" t="s">
        <v>2</v>
      </c>
      <c r="N154" s="130">
        <v>261374.94141428574</v>
      </c>
      <c r="O154" s="130">
        <v>133789.46779138377</v>
      </c>
      <c r="P154" s="130">
        <v>193156.26915917452</v>
      </c>
      <c r="Q154" s="130">
        <v>124844.27649049059</v>
      </c>
      <c r="R154" s="130">
        <v>35657.956805459558</v>
      </c>
      <c r="S154" s="130">
        <v>257740.28799999997</v>
      </c>
      <c r="T154" s="130">
        <v>131929.00502753883</v>
      </c>
      <c r="U154" s="130">
        <v>190470.25767930079</v>
      </c>
      <c r="V154" s="130">
        <v>123108.20464923106</v>
      </c>
      <c r="W154" s="130">
        <v>35162.100876241027</v>
      </c>
      <c r="X154" s="95">
        <v>7259.9999999999982</v>
      </c>
      <c r="Y154" s="95"/>
      <c r="Z154" s="95">
        <v>7941.9999999999991</v>
      </c>
      <c r="AA154" s="95"/>
      <c r="AB154" s="487"/>
      <c r="AC154" s="487"/>
      <c r="AD154" s="211"/>
      <c r="AE154" s="211"/>
      <c r="AF154" s="211"/>
      <c r="AG154" s="211"/>
      <c r="AH154" s="211"/>
      <c r="AJ154" s="195"/>
      <c r="AK154" s="11" t="s">
        <v>29</v>
      </c>
      <c r="AL154" s="195"/>
      <c r="AM154" s="11"/>
      <c r="AN154" s="195"/>
      <c r="AO154" s="11"/>
      <c r="AP154" s="195"/>
      <c r="AQ154" s="11"/>
      <c r="AR154" s="195"/>
    </row>
    <row r="155" spans="1:44" s="70" customFormat="1" outlineLevel="1">
      <c r="A155" s="197" t="s">
        <v>49</v>
      </c>
      <c r="B155" s="188" t="s">
        <v>50</v>
      </c>
      <c r="C155" s="217" t="s">
        <v>83</v>
      </c>
      <c r="D155" s="218">
        <v>21</v>
      </c>
      <c r="E155" s="219" t="s">
        <v>69</v>
      </c>
      <c r="F155" s="220" t="s">
        <v>56</v>
      </c>
      <c r="G155" s="192" t="s">
        <v>2</v>
      </c>
      <c r="H155" s="192" t="s">
        <v>2</v>
      </c>
      <c r="I155" s="192" t="s">
        <v>2</v>
      </c>
      <c r="J155" s="192" t="s">
        <v>2</v>
      </c>
      <c r="K155" s="192" t="s">
        <v>2</v>
      </c>
      <c r="L155" s="192" t="s">
        <v>2</v>
      </c>
      <c r="M155" s="192" t="s">
        <v>2</v>
      </c>
      <c r="N155" s="130">
        <v>115733.18301428574</v>
      </c>
      <c r="O155" s="130">
        <v>58070.555039241124</v>
      </c>
      <c r="P155" s="130">
        <v>88764.160846141021</v>
      </c>
      <c r="Q155" s="130">
        <v>59404.963153402256</v>
      </c>
      <c r="R155" s="130">
        <v>15680.919224406163</v>
      </c>
      <c r="S155" s="130">
        <v>125152.73599999999</v>
      </c>
      <c r="T155" s="130">
        <v>62796.932175472211</v>
      </c>
      <c r="U155" s="130">
        <v>95988.69830848214</v>
      </c>
      <c r="V155" s="130">
        <v>64239.948102954746</v>
      </c>
      <c r="W155" s="130">
        <v>16957.193199181111</v>
      </c>
      <c r="X155" s="95">
        <v>2199.9999999999995</v>
      </c>
      <c r="Y155" s="95"/>
      <c r="Z155" s="95">
        <v>2485.9999999999995</v>
      </c>
      <c r="AA155" s="95"/>
      <c r="AB155" s="487"/>
      <c r="AC155" s="487"/>
      <c r="AD155" s="211"/>
      <c r="AE155" s="211"/>
      <c r="AF155" s="211"/>
      <c r="AG155" s="211"/>
      <c r="AH155" s="211"/>
      <c r="AJ155" s="195"/>
      <c r="AK155" s="11" t="s">
        <v>29</v>
      </c>
      <c r="AL155" s="195"/>
      <c r="AM155" s="11"/>
      <c r="AN155" s="195"/>
      <c r="AO155" s="11"/>
      <c r="AP155" s="195"/>
      <c r="AQ155" s="11"/>
      <c r="AR155" s="195"/>
    </row>
    <row r="156" spans="1:44" s="70" customFormat="1" outlineLevel="1">
      <c r="A156" s="197" t="s">
        <v>49</v>
      </c>
      <c r="B156" s="188" t="s">
        <v>50</v>
      </c>
      <c r="C156" s="217" t="s">
        <v>84</v>
      </c>
      <c r="D156" s="218">
        <v>21</v>
      </c>
      <c r="E156" s="219" t="s">
        <v>69</v>
      </c>
      <c r="F156" s="220" t="s">
        <v>57</v>
      </c>
      <c r="G156" s="192" t="s">
        <v>2</v>
      </c>
      <c r="H156" s="192" t="s">
        <v>2</v>
      </c>
      <c r="I156" s="192" t="s">
        <v>2</v>
      </c>
      <c r="J156" s="192" t="s">
        <v>2</v>
      </c>
      <c r="K156" s="192" t="s">
        <v>2</v>
      </c>
      <c r="L156" s="192" t="s">
        <v>2</v>
      </c>
      <c r="M156" s="192" t="s">
        <v>2</v>
      </c>
      <c r="N156" s="130">
        <v>54615.659400000004</v>
      </c>
      <c r="O156" s="130">
        <v>27493.14446545226</v>
      </c>
      <c r="P156" s="130">
        <v>42985.328821645038</v>
      </c>
      <c r="Q156" s="130">
        <v>28685.507448856046</v>
      </c>
      <c r="R156" s="130">
        <v>9136.823653167934</v>
      </c>
      <c r="S156" s="130">
        <v>57000.255999999994</v>
      </c>
      <c r="T156" s="130">
        <v>28693.533869074952</v>
      </c>
      <c r="U156" s="130">
        <v>44862.128810586975</v>
      </c>
      <c r="V156" s="130">
        <v>29937.957099437695</v>
      </c>
      <c r="W156" s="130">
        <v>9535.7502404782354</v>
      </c>
      <c r="X156" s="95">
        <v>615.99999999999989</v>
      </c>
      <c r="Y156" s="95"/>
      <c r="Z156" s="95">
        <v>769.99999999999989</v>
      </c>
      <c r="AA156" s="95"/>
      <c r="AB156" s="487"/>
      <c r="AC156" s="487"/>
      <c r="AD156" s="211"/>
      <c r="AE156" s="211"/>
      <c r="AF156" s="211"/>
      <c r="AG156" s="211"/>
      <c r="AH156" s="211"/>
      <c r="AJ156" s="195"/>
      <c r="AK156" s="11" t="s">
        <v>29</v>
      </c>
      <c r="AL156" s="195"/>
      <c r="AM156" s="11"/>
      <c r="AN156" s="195"/>
      <c r="AO156" s="11"/>
      <c r="AP156" s="195"/>
      <c r="AQ156" s="11"/>
      <c r="AR156" s="195"/>
    </row>
    <row r="157" spans="1:44" s="70" customFormat="1" outlineLevel="1">
      <c r="A157" s="197" t="s">
        <v>49</v>
      </c>
      <c r="B157" s="188" t="s">
        <v>50</v>
      </c>
      <c r="C157" s="217" t="s">
        <v>177</v>
      </c>
      <c r="D157" s="221"/>
      <c r="E157" s="219" t="s">
        <v>69</v>
      </c>
      <c r="F157" s="220" t="s">
        <v>142</v>
      </c>
      <c r="G157" s="192" t="s">
        <v>2</v>
      </c>
      <c r="H157" s="192" t="s">
        <v>2</v>
      </c>
      <c r="I157" s="192" t="s">
        <v>2</v>
      </c>
      <c r="J157" s="192" t="s">
        <v>2</v>
      </c>
      <c r="K157" s="192" t="s">
        <v>2</v>
      </c>
      <c r="L157" s="192" t="s">
        <v>2</v>
      </c>
      <c r="M157" s="192" t="s">
        <v>2</v>
      </c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505" t="s">
        <v>617</v>
      </c>
      <c r="Y157" s="506"/>
      <c r="Z157" s="505" t="s">
        <v>617</v>
      </c>
      <c r="AA157" s="506"/>
      <c r="AB157" s="488"/>
      <c r="AC157" s="489"/>
      <c r="AD157" s="211"/>
      <c r="AE157" s="211"/>
      <c r="AF157" s="211"/>
      <c r="AG157" s="211"/>
      <c r="AH157" s="211"/>
      <c r="AJ157" s="195"/>
      <c r="AK157" s="11" t="s">
        <v>29</v>
      </c>
      <c r="AL157" s="195"/>
      <c r="AM157" s="11"/>
      <c r="AN157" s="195"/>
      <c r="AO157" s="11"/>
      <c r="AP157" s="195"/>
      <c r="AQ157" s="11"/>
      <c r="AR157" s="195"/>
    </row>
    <row r="158" spans="1:44" s="70" customFormat="1" outlineLevel="1">
      <c r="A158" s="197" t="s">
        <v>49</v>
      </c>
      <c r="B158" s="188" t="s">
        <v>50</v>
      </c>
      <c r="C158" s="217" t="s">
        <v>143</v>
      </c>
      <c r="D158" s="221"/>
      <c r="E158" s="219" t="s">
        <v>69</v>
      </c>
      <c r="F158" s="220" t="s">
        <v>144</v>
      </c>
      <c r="G158" s="192" t="s">
        <v>2</v>
      </c>
      <c r="H158" s="192" t="s">
        <v>2</v>
      </c>
      <c r="I158" s="192" t="s">
        <v>2</v>
      </c>
      <c r="J158" s="192" t="s">
        <v>2</v>
      </c>
      <c r="K158" s="192" t="s">
        <v>2</v>
      </c>
      <c r="L158" s="192" t="s">
        <v>2</v>
      </c>
      <c r="M158" s="192" t="s">
        <v>2</v>
      </c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505" t="s">
        <v>617</v>
      </c>
      <c r="Y158" s="506"/>
      <c r="Z158" s="505" t="s">
        <v>617</v>
      </c>
      <c r="AA158" s="506"/>
      <c r="AB158" s="488"/>
      <c r="AC158" s="489"/>
      <c r="AD158" s="211"/>
      <c r="AE158" s="211"/>
      <c r="AF158" s="211"/>
      <c r="AG158" s="211"/>
      <c r="AH158" s="211"/>
      <c r="AJ158" s="195"/>
      <c r="AK158" s="11" t="s">
        <v>29</v>
      </c>
      <c r="AL158" s="195"/>
      <c r="AM158" s="11"/>
      <c r="AN158" s="195"/>
      <c r="AO158" s="11"/>
      <c r="AP158" s="195"/>
      <c r="AQ158" s="11"/>
      <c r="AR158" s="195"/>
    </row>
    <row r="159" spans="1:44" s="70" customFormat="1" outlineLevel="1">
      <c r="A159" s="197" t="s">
        <v>49</v>
      </c>
      <c r="B159" s="188" t="s">
        <v>50</v>
      </c>
      <c r="C159" s="217" t="s">
        <v>75</v>
      </c>
      <c r="D159" s="221"/>
      <c r="E159" s="219" t="s">
        <v>69</v>
      </c>
      <c r="F159" s="220" t="s">
        <v>55</v>
      </c>
      <c r="G159" s="192" t="s">
        <v>2</v>
      </c>
      <c r="H159" s="192" t="s">
        <v>2</v>
      </c>
      <c r="I159" s="192" t="s">
        <v>2</v>
      </c>
      <c r="J159" s="192" t="s">
        <v>2</v>
      </c>
      <c r="K159" s="192" t="s">
        <v>2</v>
      </c>
      <c r="L159" s="192" t="s">
        <v>2</v>
      </c>
      <c r="M159" s="192" t="s">
        <v>2</v>
      </c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505" t="s">
        <v>617</v>
      </c>
      <c r="Y159" s="506"/>
      <c r="Z159" s="505" t="s">
        <v>617</v>
      </c>
      <c r="AA159" s="506"/>
      <c r="AB159" s="488"/>
      <c r="AC159" s="489"/>
      <c r="AD159" s="211"/>
      <c r="AE159" s="211"/>
      <c r="AF159" s="211"/>
      <c r="AG159" s="211"/>
      <c r="AH159" s="211"/>
      <c r="AJ159" s="195"/>
      <c r="AK159" s="11" t="s">
        <v>29</v>
      </c>
      <c r="AL159" s="195"/>
      <c r="AM159" s="11"/>
      <c r="AN159" s="195"/>
      <c r="AO159" s="11"/>
      <c r="AP159" s="195"/>
      <c r="AQ159" s="11"/>
      <c r="AR159" s="195"/>
    </row>
    <row r="160" spans="1:44" s="196" customFormat="1">
      <c r="A160" s="187"/>
      <c r="B160" s="209" t="s">
        <v>619</v>
      </c>
      <c r="C160" s="189"/>
      <c r="D160" s="189"/>
      <c r="E160" s="190"/>
      <c r="F160" s="191"/>
      <c r="G160" s="192"/>
      <c r="H160" s="192"/>
      <c r="I160" s="192"/>
      <c r="J160" s="192"/>
      <c r="K160" s="192"/>
      <c r="L160" s="192"/>
      <c r="M160" s="192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489"/>
      <c r="Y160" s="489"/>
      <c r="Z160" s="95"/>
      <c r="AA160" s="95"/>
      <c r="AB160" s="489"/>
      <c r="AC160" s="489"/>
      <c r="AD160" s="193"/>
      <c r="AE160" s="193"/>
      <c r="AF160" s="193"/>
      <c r="AG160" s="193"/>
      <c r="AH160" s="193"/>
      <c r="AI160" s="194"/>
      <c r="AJ160" s="195"/>
      <c r="AK160" s="11"/>
      <c r="AL160" s="195"/>
      <c r="AM160" s="11"/>
      <c r="AN160" s="195"/>
      <c r="AO160" s="11"/>
      <c r="AP160" s="195"/>
      <c r="AQ160" s="11"/>
      <c r="AR160" s="195"/>
    </row>
    <row r="161" spans="1:44" s="70" customFormat="1" outlineLevel="1">
      <c r="A161" s="197" t="s">
        <v>49</v>
      </c>
      <c r="B161" s="188" t="s">
        <v>113</v>
      </c>
      <c r="C161" s="217" t="s">
        <v>85</v>
      </c>
      <c r="D161" s="221">
        <v>49</v>
      </c>
      <c r="E161" s="219" t="s">
        <v>33</v>
      </c>
      <c r="F161" s="220" t="s">
        <v>51</v>
      </c>
      <c r="G161" s="192" t="s">
        <v>2</v>
      </c>
      <c r="H161" s="192" t="s">
        <v>2</v>
      </c>
      <c r="I161" s="192" t="s">
        <v>2</v>
      </c>
      <c r="J161" s="192" t="s">
        <v>2</v>
      </c>
      <c r="K161" s="192" t="s">
        <v>2</v>
      </c>
      <c r="L161" s="192" t="s">
        <v>2</v>
      </c>
      <c r="M161" s="192" t="s">
        <v>2</v>
      </c>
      <c r="N161" s="130">
        <v>48136.724999999999</v>
      </c>
      <c r="O161" s="130">
        <v>27474.710665516206</v>
      </c>
      <c r="P161" s="130">
        <v>21713.741099189676</v>
      </c>
      <c r="Q161" s="130">
        <v>12591.837903173768</v>
      </c>
      <c r="R161" s="130">
        <v>2858.4018232292915</v>
      </c>
      <c r="S161" s="130">
        <v>45214.35</v>
      </c>
      <c r="T161" s="130">
        <v>25468.880892356945</v>
      </c>
      <c r="U161" s="130">
        <v>20888.402476790718</v>
      </c>
      <c r="V161" s="130">
        <v>11288.097901193811</v>
      </c>
      <c r="W161" s="130">
        <v>2457.6294017607042</v>
      </c>
      <c r="X161" s="95">
        <v>329.99999999999994</v>
      </c>
      <c r="Y161" s="95"/>
      <c r="Z161" s="95">
        <v>329.99999999999994</v>
      </c>
      <c r="AA161" s="95"/>
      <c r="AB161" s="487"/>
      <c r="AC161" s="487"/>
      <c r="AD161" s="211"/>
      <c r="AE161" s="211"/>
      <c r="AF161" s="211"/>
      <c r="AG161" s="211"/>
      <c r="AH161" s="211"/>
      <c r="AJ161" s="195"/>
      <c r="AK161" s="11" t="s">
        <v>29</v>
      </c>
      <c r="AL161" s="195"/>
      <c r="AM161" s="11"/>
      <c r="AN161" s="195"/>
      <c r="AO161" s="11"/>
      <c r="AP161" s="195"/>
      <c r="AQ161" s="11"/>
      <c r="AR161" s="195"/>
    </row>
    <row r="162" spans="1:44" s="70" customFormat="1" outlineLevel="1">
      <c r="A162" s="197" t="s">
        <v>49</v>
      </c>
      <c r="B162" s="188" t="s">
        <v>113</v>
      </c>
      <c r="C162" s="217" t="s">
        <v>86</v>
      </c>
      <c r="D162" s="221">
        <v>35</v>
      </c>
      <c r="E162" s="219" t="s">
        <v>33</v>
      </c>
      <c r="F162" s="220" t="s">
        <v>52</v>
      </c>
      <c r="G162" s="192" t="s">
        <v>2</v>
      </c>
      <c r="H162" s="192" t="s">
        <v>2</v>
      </c>
      <c r="I162" s="192" t="s">
        <v>2</v>
      </c>
      <c r="J162" s="192" t="s">
        <v>2</v>
      </c>
      <c r="K162" s="192" t="s">
        <v>2</v>
      </c>
      <c r="L162" s="192" t="s">
        <v>2</v>
      </c>
      <c r="M162" s="192" t="s">
        <v>2</v>
      </c>
      <c r="N162" s="130">
        <v>96273.45</v>
      </c>
      <c r="O162" s="130">
        <v>51069.072828996563</v>
      </c>
      <c r="P162" s="130">
        <v>44926.333629658729</v>
      </c>
      <c r="Q162" s="130">
        <v>26848.109299475469</v>
      </c>
      <c r="R162" s="130">
        <v>5790.617488322694</v>
      </c>
      <c r="S162" s="130">
        <v>87037.623749999999</v>
      </c>
      <c r="T162" s="130">
        <v>46778.100217254971</v>
      </c>
      <c r="U162" s="130">
        <v>43933.451852182006</v>
      </c>
      <c r="V162" s="130">
        <v>25072.556108898138</v>
      </c>
      <c r="W162" s="130">
        <v>5989.9869725929575</v>
      </c>
      <c r="X162" s="95">
        <v>549.99999999999989</v>
      </c>
      <c r="Y162" s="95"/>
      <c r="Z162" s="95">
        <v>549.99999999999989</v>
      </c>
      <c r="AA162" s="95"/>
      <c r="AB162" s="487"/>
      <c r="AC162" s="487"/>
      <c r="AD162" s="211"/>
      <c r="AE162" s="211"/>
      <c r="AF162" s="211"/>
      <c r="AG162" s="211"/>
      <c r="AH162" s="211"/>
      <c r="AJ162" s="195"/>
      <c r="AK162" s="11" t="s">
        <v>29</v>
      </c>
      <c r="AL162" s="195"/>
      <c r="AM162" s="11"/>
      <c r="AN162" s="195"/>
      <c r="AO162" s="11"/>
      <c r="AP162" s="195"/>
      <c r="AQ162" s="11"/>
      <c r="AR162" s="195"/>
    </row>
    <row r="163" spans="1:44" s="70" customFormat="1" outlineLevel="1">
      <c r="A163" s="197" t="s">
        <v>49</v>
      </c>
      <c r="B163" s="188" t="s">
        <v>113</v>
      </c>
      <c r="C163" s="217" t="s">
        <v>87</v>
      </c>
      <c r="D163" s="221">
        <v>56</v>
      </c>
      <c r="E163" s="219" t="s">
        <v>33</v>
      </c>
      <c r="F163" s="220" t="s">
        <v>53</v>
      </c>
      <c r="G163" s="192" t="s">
        <v>2</v>
      </c>
      <c r="H163" s="192" t="s">
        <v>2</v>
      </c>
      <c r="I163" s="192" t="s">
        <v>2</v>
      </c>
      <c r="J163" s="192" t="s">
        <v>2</v>
      </c>
      <c r="K163" s="192" t="s">
        <v>2</v>
      </c>
      <c r="L163" s="192" t="s">
        <v>2</v>
      </c>
      <c r="M163" s="192" t="s">
        <v>2</v>
      </c>
      <c r="N163" s="130">
        <v>156444.35625000001</v>
      </c>
      <c r="O163" s="130">
        <v>87014.508750000008</v>
      </c>
      <c r="P163" s="130">
        <v>62864.051737500005</v>
      </c>
      <c r="Q163" s="130">
        <v>30685.385981250001</v>
      </c>
      <c r="R163" s="130">
        <v>7928.2125000000005</v>
      </c>
      <c r="S163" s="130">
        <v>131121.61499999999</v>
      </c>
      <c r="T163" s="130">
        <v>69721.101840729301</v>
      </c>
      <c r="U163" s="130">
        <v>54923.275440596874</v>
      </c>
      <c r="V163" s="130">
        <v>28881.916353721859</v>
      </c>
      <c r="W163" s="130">
        <v>7592.2589284962478</v>
      </c>
      <c r="X163" s="95">
        <v>945.99999999999977</v>
      </c>
      <c r="Y163" s="95"/>
      <c r="Z163" s="95">
        <v>945.99999999999977</v>
      </c>
      <c r="AA163" s="95"/>
      <c r="AB163" s="487"/>
      <c r="AC163" s="487"/>
      <c r="AD163" s="211"/>
      <c r="AE163" s="211"/>
      <c r="AF163" s="211"/>
      <c r="AG163" s="211"/>
      <c r="AH163" s="211"/>
      <c r="AJ163" s="195"/>
      <c r="AK163" s="11" t="s">
        <v>29</v>
      </c>
      <c r="AL163" s="195"/>
      <c r="AM163" s="11"/>
      <c r="AN163" s="195"/>
      <c r="AO163" s="11"/>
      <c r="AP163" s="195"/>
      <c r="AQ163" s="11"/>
      <c r="AR163" s="195"/>
    </row>
    <row r="164" spans="1:44" s="70" customFormat="1" outlineLevel="1">
      <c r="A164" s="197" t="s">
        <v>49</v>
      </c>
      <c r="B164" s="188" t="s">
        <v>113</v>
      </c>
      <c r="C164" s="217" t="s">
        <v>88</v>
      </c>
      <c r="D164" s="221">
        <v>21</v>
      </c>
      <c r="E164" s="219" t="s">
        <v>33</v>
      </c>
      <c r="F164" s="220" t="s">
        <v>54</v>
      </c>
      <c r="G164" s="192" t="s">
        <v>2</v>
      </c>
      <c r="H164" s="192" t="s">
        <v>2</v>
      </c>
      <c r="I164" s="192" t="s">
        <v>2</v>
      </c>
      <c r="J164" s="192" t="s">
        <v>2</v>
      </c>
      <c r="K164" s="192" t="s">
        <v>2</v>
      </c>
      <c r="L164" s="192" t="s">
        <v>2</v>
      </c>
      <c r="M164" s="192" t="s">
        <v>2</v>
      </c>
      <c r="N164" s="130">
        <v>123952.066875</v>
      </c>
      <c r="O164" s="130">
        <v>66206.371560719432</v>
      </c>
      <c r="P164" s="130">
        <v>61358.207827283048</v>
      </c>
      <c r="Q164" s="130">
        <v>33196.396244524061</v>
      </c>
      <c r="R164" s="130">
        <v>9235.6746341024354</v>
      </c>
      <c r="S164" s="130">
        <v>136773.40875</v>
      </c>
      <c r="T164" s="130">
        <v>70130.215696366256</v>
      </c>
      <c r="U164" s="130">
        <v>70058.47432197124</v>
      </c>
      <c r="V164" s="130">
        <v>36246.943818824002</v>
      </c>
      <c r="W164" s="130">
        <v>9011.4419580717295</v>
      </c>
      <c r="X164" s="95">
        <v>1583.9999999999998</v>
      </c>
      <c r="Y164" s="95"/>
      <c r="Z164" s="95">
        <v>1759.9999999999995</v>
      </c>
      <c r="AA164" s="95"/>
      <c r="AB164" s="487"/>
      <c r="AC164" s="487"/>
      <c r="AD164" s="211"/>
      <c r="AE164" s="211"/>
      <c r="AF164" s="211"/>
      <c r="AG164" s="211"/>
      <c r="AH164" s="211"/>
      <c r="AJ164" s="195"/>
      <c r="AK164" s="11" t="s">
        <v>29</v>
      </c>
      <c r="AL164" s="195"/>
      <c r="AM164" s="11"/>
      <c r="AN164" s="195"/>
      <c r="AO164" s="11"/>
      <c r="AP164" s="195"/>
      <c r="AQ164" s="11"/>
      <c r="AR164" s="195"/>
    </row>
    <row r="165" spans="1:44" s="70" customFormat="1" outlineLevel="1">
      <c r="A165" s="197" t="s">
        <v>49</v>
      </c>
      <c r="B165" s="188" t="s">
        <v>113</v>
      </c>
      <c r="C165" s="217" t="s">
        <v>89</v>
      </c>
      <c r="D165" s="221">
        <v>28</v>
      </c>
      <c r="E165" s="219" t="s">
        <v>33</v>
      </c>
      <c r="F165" s="220" t="s">
        <v>55</v>
      </c>
      <c r="G165" s="192" t="s">
        <v>2</v>
      </c>
      <c r="H165" s="192" t="s">
        <v>2</v>
      </c>
      <c r="I165" s="192" t="s">
        <v>2</v>
      </c>
      <c r="J165" s="192" t="s">
        <v>2</v>
      </c>
      <c r="K165" s="192" t="s">
        <v>2</v>
      </c>
      <c r="L165" s="192" t="s">
        <v>2</v>
      </c>
      <c r="M165" s="192" t="s">
        <v>2</v>
      </c>
      <c r="N165" s="130">
        <v>244293.87937499999</v>
      </c>
      <c r="O165" s="130">
        <v>128041.75131110393</v>
      </c>
      <c r="P165" s="130">
        <v>141827.03641745579</v>
      </c>
      <c r="Q165" s="130">
        <v>80490.411654274198</v>
      </c>
      <c r="R165" s="130">
        <v>24516.209221659712</v>
      </c>
      <c r="S165" s="130">
        <v>235114.62</v>
      </c>
      <c r="T165" s="130">
        <v>121347.43791109114</v>
      </c>
      <c r="U165" s="130">
        <v>137937.53512771439</v>
      </c>
      <c r="V165" s="130">
        <v>78440.920103776371</v>
      </c>
      <c r="W165" s="130">
        <v>22486.332695913785</v>
      </c>
      <c r="X165" s="95">
        <v>3893.9999999999991</v>
      </c>
      <c r="Y165" s="95"/>
      <c r="Z165" s="95">
        <v>4179.9999999999991</v>
      </c>
      <c r="AA165" s="95"/>
      <c r="AB165" s="487"/>
      <c r="AC165" s="487"/>
      <c r="AD165" s="211"/>
      <c r="AE165" s="211"/>
      <c r="AF165" s="211"/>
      <c r="AG165" s="211"/>
      <c r="AH165" s="211"/>
      <c r="AJ165" s="195"/>
      <c r="AK165" s="11" t="s">
        <v>29</v>
      </c>
      <c r="AL165" s="195"/>
      <c r="AM165" s="11"/>
      <c r="AN165" s="195"/>
      <c r="AO165" s="11"/>
      <c r="AP165" s="195"/>
      <c r="AQ165" s="11"/>
      <c r="AR165" s="195"/>
    </row>
    <row r="166" spans="1:44" s="70" customFormat="1" outlineLevel="1">
      <c r="A166" s="197" t="s">
        <v>49</v>
      </c>
      <c r="B166" s="188" t="s">
        <v>113</v>
      </c>
      <c r="C166" s="217" t="s">
        <v>90</v>
      </c>
      <c r="D166" s="221">
        <v>21</v>
      </c>
      <c r="E166" s="219" t="s">
        <v>33</v>
      </c>
      <c r="F166" s="220" t="s">
        <v>56</v>
      </c>
      <c r="G166" s="192" t="s">
        <v>2</v>
      </c>
      <c r="H166" s="192" t="s">
        <v>2</v>
      </c>
      <c r="I166" s="192" t="s">
        <v>2</v>
      </c>
      <c r="J166" s="192" t="s">
        <v>2</v>
      </c>
      <c r="K166" s="192" t="s">
        <v>2</v>
      </c>
      <c r="L166" s="192" t="s">
        <v>2</v>
      </c>
      <c r="M166" s="192" t="s">
        <v>2</v>
      </c>
      <c r="N166" s="130">
        <v>109511.049375</v>
      </c>
      <c r="O166" s="130">
        <v>58335.757582088205</v>
      </c>
      <c r="P166" s="130">
        <v>65477.095530015948</v>
      </c>
      <c r="Q166" s="130">
        <v>39335.896145163053</v>
      </c>
      <c r="R166" s="130">
        <v>11276.070327409487</v>
      </c>
      <c r="S166" s="130">
        <v>117557.31</v>
      </c>
      <c r="T166" s="130">
        <v>60103.116596978442</v>
      </c>
      <c r="U166" s="130">
        <v>72191.745509791581</v>
      </c>
      <c r="V166" s="130">
        <v>41735.923937072912</v>
      </c>
      <c r="W166" s="130">
        <v>12477.594979690859</v>
      </c>
      <c r="X166" s="95">
        <v>1209.9999999999998</v>
      </c>
      <c r="Y166" s="95"/>
      <c r="Z166" s="95">
        <v>1319.9999999999998</v>
      </c>
      <c r="AA166" s="95"/>
      <c r="AB166" s="487"/>
      <c r="AC166" s="487"/>
      <c r="AD166" s="211"/>
      <c r="AE166" s="211"/>
      <c r="AF166" s="211"/>
      <c r="AG166" s="211"/>
      <c r="AH166" s="211"/>
      <c r="AJ166" s="195"/>
      <c r="AK166" s="11" t="s">
        <v>29</v>
      </c>
      <c r="AL166" s="195"/>
      <c r="AM166" s="11"/>
      <c r="AN166" s="195"/>
      <c r="AO166" s="11"/>
      <c r="AP166" s="195"/>
      <c r="AQ166" s="11"/>
      <c r="AR166" s="195"/>
    </row>
    <row r="167" spans="1:44" s="70" customFormat="1" outlineLevel="1">
      <c r="A167" s="197" t="s">
        <v>49</v>
      </c>
      <c r="B167" s="188" t="s">
        <v>113</v>
      </c>
      <c r="C167" s="217" t="s">
        <v>91</v>
      </c>
      <c r="D167" s="221">
        <v>14</v>
      </c>
      <c r="E167" s="219" t="s">
        <v>33</v>
      </c>
      <c r="F167" s="220" t="s">
        <v>57</v>
      </c>
      <c r="G167" s="192" t="s">
        <v>2</v>
      </c>
      <c r="H167" s="192" t="s">
        <v>2</v>
      </c>
      <c r="I167" s="192" t="s">
        <v>2</v>
      </c>
      <c r="J167" s="192" t="s">
        <v>2</v>
      </c>
      <c r="K167" s="192" t="s">
        <v>2</v>
      </c>
      <c r="L167" s="192" t="s">
        <v>2</v>
      </c>
      <c r="M167" s="192" t="s">
        <v>2</v>
      </c>
      <c r="N167" s="130">
        <v>51746.979375000003</v>
      </c>
      <c r="O167" s="130">
        <v>28618.751973591548</v>
      </c>
      <c r="P167" s="130">
        <v>32234.899743556722</v>
      </c>
      <c r="Q167" s="130">
        <v>19354.104285957452</v>
      </c>
      <c r="R167" s="130">
        <v>4978.792381780042</v>
      </c>
      <c r="S167" s="130">
        <v>55387.578750000001</v>
      </c>
      <c r="T167" s="130">
        <v>30151.661926587218</v>
      </c>
      <c r="U167" s="130">
        <v>35218.343113657545</v>
      </c>
      <c r="V167" s="130">
        <v>19841.763974686284</v>
      </c>
      <c r="W167" s="130">
        <v>5779.3839418796069</v>
      </c>
      <c r="X167" s="95">
        <v>505.99999999999994</v>
      </c>
      <c r="Y167" s="95"/>
      <c r="Z167" s="95">
        <v>527.99999999999989</v>
      </c>
      <c r="AA167" s="95"/>
      <c r="AB167" s="487"/>
      <c r="AC167" s="487"/>
      <c r="AD167" s="211"/>
      <c r="AE167" s="211"/>
      <c r="AF167" s="211"/>
      <c r="AG167" s="211"/>
      <c r="AH167" s="211"/>
      <c r="AJ167" s="195"/>
      <c r="AK167" s="11" t="s">
        <v>29</v>
      </c>
      <c r="AL167" s="195"/>
      <c r="AM167" s="11"/>
      <c r="AN167" s="195"/>
      <c r="AO167" s="11"/>
      <c r="AP167" s="195"/>
      <c r="AQ167" s="11"/>
      <c r="AR167" s="195"/>
    </row>
    <row r="168" spans="1:44" s="70" customFormat="1" outlineLevel="1">
      <c r="A168" s="197" t="s">
        <v>49</v>
      </c>
      <c r="B168" s="188" t="s">
        <v>113</v>
      </c>
      <c r="C168" s="217" t="s">
        <v>178</v>
      </c>
      <c r="D168" s="221"/>
      <c r="E168" s="219" t="s">
        <v>33</v>
      </c>
      <c r="F168" s="220" t="s">
        <v>142</v>
      </c>
      <c r="G168" s="192" t="s">
        <v>2</v>
      </c>
      <c r="H168" s="192" t="s">
        <v>2</v>
      </c>
      <c r="I168" s="192" t="s">
        <v>2</v>
      </c>
      <c r="J168" s="192" t="s">
        <v>2</v>
      </c>
      <c r="K168" s="192" t="s">
        <v>2</v>
      </c>
      <c r="L168" s="192" t="s">
        <v>2</v>
      </c>
      <c r="M168" s="192" t="s">
        <v>2</v>
      </c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505" t="s">
        <v>617</v>
      </c>
      <c r="Y168" s="506"/>
      <c r="Z168" s="505" t="s">
        <v>617</v>
      </c>
      <c r="AA168" s="506"/>
      <c r="AB168" s="488"/>
      <c r="AC168" s="489"/>
      <c r="AD168" s="211"/>
      <c r="AE168" s="211"/>
      <c r="AF168" s="211"/>
      <c r="AG168" s="211"/>
      <c r="AH168" s="211"/>
      <c r="AJ168" s="195"/>
      <c r="AK168" s="11" t="s">
        <v>29</v>
      </c>
      <c r="AL168" s="195"/>
      <c r="AM168" s="11"/>
      <c r="AN168" s="195"/>
      <c r="AO168" s="11"/>
      <c r="AP168" s="195"/>
      <c r="AQ168" s="11"/>
      <c r="AR168" s="195"/>
    </row>
    <row r="169" spans="1:44" s="70" customFormat="1" outlineLevel="1">
      <c r="A169" s="197" t="s">
        <v>49</v>
      </c>
      <c r="B169" s="188" t="s">
        <v>113</v>
      </c>
      <c r="C169" s="217" t="s">
        <v>145</v>
      </c>
      <c r="D169" s="221"/>
      <c r="E169" s="219" t="s">
        <v>33</v>
      </c>
      <c r="F169" s="220" t="s">
        <v>144</v>
      </c>
      <c r="G169" s="192" t="s">
        <v>2</v>
      </c>
      <c r="H169" s="192" t="s">
        <v>2</v>
      </c>
      <c r="I169" s="192" t="s">
        <v>2</v>
      </c>
      <c r="J169" s="192" t="s">
        <v>2</v>
      </c>
      <c r="K169" s="192" t="s">
        <v>2</v>
      </c>
      <c r="L169" s="192" t="s">
        <v>2</v>
      </c>
      <c r="M169" s="192" t="s">
        <v>2</v>
      </c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505" t="s">
        <v>617</v>
      </c>
      <c r="Y169" s="506"/>
      <c r="Z169" s="505" t="s">
        <v>617</v>
      </c>
      <c r="AA169" s="506"/>
      <c r="AB169" s="488"/>
      <c r="AC169" s="489"/>
      <c r="AD169" s="211"/>
      <c r="AE169" s="211"/>
      <c r="AF169" s="211"/>
      <c r="AG169" s="211"/>
      <c r="AH169" s="211"/>
      <c r="AJ169" s="195"/>
      <c r="AK169" s="11" t="s">
        <v>29</v>
      </c>
      <c r="AL169" s="195"/>
      <c r="AM169" s="11"/>
      <c r="AN169" s="195"/>
      <c r="AO169" s="11"/>
      <c r="AP169" s="195"/>
      <c r="AQ169" s="11"/>
      <c r="AR169" s="195"/>
    </row>
    <row r="170" spans="1:44" s="70" customFormat="1" outlineLevel="1">
      <c r="A170" s="197" t="s">
        <v>49</v>
      </c>
      <c r="B170" s="188" t="s">
        <v>113</v>
      </c>
      <c r="C170" s="217" t="s">
        <v>76</v>
      </c>
      <c r="D170" s="221"/>
      <c r="E170" s="219" t="s">
        <v>33</v>
      </c>
      <c r="F170" s="220" t="s">
        <v>55</v>
      </c>
      <c r="G170" s="192" t="s">
        <v>2</v>
      </c>
      <c r="H170" s="192" t="s">
        <v>2</v>
      </c>
      <c r="I170" s="192" t="s">
        <v>2</v>
      </c>
      <c r="J170" s="192" t="s">
        <v>2</v>
      </c>
      <c r="K170" s="192" t="s">
        <v>2</v>
      </c>
      <c r="L170" s="192" t="s">
        <v>2</v>
      </c>
      <c r="M170" s="192" t="s">
        <v>2</v>
      </c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505" t="s">
        <v>617</v>
      </c>
      <c r="Y170" s="506"/>
      <c r="Z170" s="505" t="s">
        <v>617</v>
      </c>
      <c r="AA170" s="506"/>
      <c r="AB170" s="488"/>
      <c r="AC170" s="489"/>
      <c r="AD170" s="211"/>
      <c r="AE170" s="211"/>
      <c r="AF170" s="211"/>
      <c r="AG170" s="211"/>
      <c r="AH170" s="211"/>
      <c r="AJ170" s="195"/>
      <c r="AK170" s="11" t="s">
        <v>29</v>
      </c>
      <c r="AL170" s="195"/>
      <c r="AM170" s="11"/>
      <c r="AN170" s="195"/>
      <c r="AO170" s="11"/>
      <c r="AP170" s="195"/>
      <c r="AQ170" s="11"/>
      <c r="AR170" s="195"/>
    </row>
    <row r="171" spans="1:44" s="196" customFormat="1">
      <c r="A171" s="187"/>
      <c r="B171" s="209" t="s">
        <v>113</v>
      </c>
      <c r="C171" s="189"/>
      <c r="D171" s="189"/>
      <c r="E171" s="190"/>
      <c r="F171" s="191"/>
      <c r="G171" s="192"/>
      <c r="H171" s="192"/>
      <c r="I171" s="192"/>
      <c r="J171" s="192"/>
      <c r="K171" s="192"/>
      <c r="L171" s="192"/>
      <c r="M171" s="192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489"/>
      <c r="Y171" s="489"/>
      <c r="Z171" s="489"/>
      <c r="AA171" s="489"/>
      <c r="AB171" s="489"/>
      <c r="AC171" s="489"/>
      <c r="AD171" s="193"/>
      <c r="AE171" s="193"/>
      <c r="AF171" s="193"/>
      <c r="AG171" s="193"/>
      <c r="AH171" s="193"/>
      <c r="AI171" s="194"/>
      <c r="AJ171" s="195"/>
      <c r="AK171" s="11"/>
      <c r="AL171" s="195"/>
      <c r="AM171" s="11"/>
      <c r="AN171" s="195"/>
      <c r="AO171" s="11"/>
      <c r="AP171" s="195"/>
      <c r="AQ171" s="11"/>
      <c r="AR171" s="195"/>
    </row>
    <row r="172" spans="1:44" s="70" customFormat="1" outlineLevel="1">
      <c r="A172" s="197" t="s">
        <v>49</v>
      </c>
      <c r="B172" s="188" t="s">
        <v>114</v>
      </c>
      <c r="C172" s="217" t="s">
        <v>92</v>
      </c>
      <c r="D172" s="221">
        <v>70</v>
      </c>
      <c r="E172" s="219" t="s">
        <v>70</v>
      </c>
      <c r="F172" s="220" t="s">
        <v>51</v>
      </c>
      <c r="G172" s="192" t="s">
        <v>2</v>
      </c>
      <c r="H172" s="192" t="s">
        <v>2</v>
      </c>
      <c r="I172" s="192" t="s">
        <v>2</v>
      </c>
      <c r="J172" s="192" t="s">
        <v>2</v>
      </c>
      <c r="K172" s="192" t="s">
        <v>2</v>
      </c>
      <c r="L172" s="192" t="s">
        <v>2</v>
      </c>
      <c r="M172" s="192" t="s">
        <v>2</v>
      </c>
      <c r="N172" s="130">
        <v>79013.520861111101</v>
      </c>
      <c r="O172" s="130">
        <v>43611.593704652354</v>
      </c>
      <c r="P172" s="130">
        <v>32862.969776520848</v>
      </c>
      <c r="Q172" s="130">
        <v>18301.947131434183</v>
      </c>
      <c r="R172" s="130">
        <v>6965.6592257497987</v>
      </c>
      <c r="S172" s="130">
        <v>83128.755666666664</v>
      </c>
      <c r="T172" s="130">
        <v>45929.45529181297</v>
      </c>
      <c r="U172" s="130">
        <v>36031.409328956979</v>
      </c>
      <c r="V172" s="130">
        <v>21753.320192526447</v>
      </c>
      <c r="W172" s="130">
        <v>7948.0457194310366</v>
      </c>
      <c r="X172" s="95">
        <v>395.99999999999994</v>
      </c>
      <c r="Y172" s="95"/>
      <c r="Z172" s="95">
        <v>461.99999999999989</v>
      </c>
      <c r="AA172" s="95"/>
      <c r="AB172" s="487"/>
      <c r="AC172" s="487"/>
      <c r="AD172" s="211"/>
      <c r="AE172" s="211"/>
      <c r="AF172" s="211"/>
      <c r="AG172" s="211"/>
      <c r="AH172" s="211"/>
      <c r="AJ172" s="195" t="s">
        <v>29</v>
      </c>
      <c r="AK172" s="11" t="s">
        <v>29</v>
      </c>
      <c r="AL172" s="195"/>
      <c r="AM172" s="11"/>
      <c r="AN172" s="195"/>
      <c r="AO172" s="11"/>
      <c r="AP172" s="195"/>
      <c r="AQ172" s="11"/>
      <c r="AR172" s="195"/>
    </row>
    <row r="173" spans="1:44" s="70" customFormat="1" outlineLevel="1">
      <c r="A173" s="197" t="s">
        <v>49</v>
      </c>
      <c r="B173" s="188" t="s">
        <v>114</v>
      </c>
      <c r="C173" s="217" t="s">
        <v>93</v>
      </c>
      <c r="D173" s="221">
        <v>42</v>
      </c>
      <c r="E173" s="219" t="s">
        <v>70</v>
      </c>
      <c r="F173" s="220" t="s">
        <v>52</v>
      </c>
      <c r="G173" s="192" t="s">
        <v>2</v>
      </c>
      <c r="H173" s="192" t="s">
        <v>2</v>
      </c>
      <c r="I173" s="192" t="s">
        <v>2</v>
      </c>
      <c r="J173" s="192" t="s">
        <v>2</v>
      </c>
      <c r="K173" s="192" t="s">
        <v>2</v>
      </c>
      <c r="L173" s="192" t="s">
        <v>2</v>
      </c>
      <c r="M173" s="192" t="s">
        <v>2</v>
      </c>
      <c r="N173" s="130">
        <v>161462.41219444442</v>
      </c>
      <c r="O173" s="130">
        <v>101583.61500903327</v>
      </c>
      <c r="P173" s="130">
        <v>83065.671312716207</v>
      </c>
      <c r="Q173" s="130">
        <v>39438.102465746946</v>
      </c>
      <c r="R173" s="130">
        <v>14145.58472173884</v>
      </c>
      <c r="S173" s="130">
        <v>148672.58225000001</v>
      </c>
      <c r="T173" s="130">
        <v>89661.657064938205</v>
      </c>
      <c r="U173" s="130">
        <v>73953.58951630794</v>
      </c>
      <c r="V173" s="130">
        <v>38097.558262468927</v>
      </c>
      <c r="W173" s="130">
        <v>12081.317392064924</v>
      </c>
      <c r="X173" s="95">
        <v>989.99999999999989</v>
      </c>
      <c r="Y173" s="95"/>
      <c r="Z173" s="95">
        <v>923.99999999999977</v>
      </c>
      <c r="AA173" s="95"/>
      <c r="AB173" s="487"/>
      <c r="AC173" s="487"/>
      <c r="AD173" s="211"/>
      <c r="AE173" s="211"/>
      <c r="AF173" s="211"/>
      <c r="AG173" s="211"/>
      <c r="AH173" s="211"/>
      <c r="AJ173" s="195" t="s">
        <v>29</v>
      </c>
      <c r="AK173" s="11" t="s">
        <v>29</v>
      </c>
      <c r="AL173" s="195"/>
      <c r="AM173" s="11"/>
      <c r="AN173" s="195"/>
      <c r="AO173" s="11"/>
      <c r="AP173" s="195"/>
      <c r="AQ173" s="11"/>
      <c r="AR173" s="195"/>
    </row>
    <row r="174" spans="1:44" s="70" customFormat="1" outlineLevel="1">
      <c r="A174" s="197" t="s">
        <v>49</v>
      </c>
      <c r="B174" s="188" t="s">
        <v>114</v>
      </c>
      <c r="C174" s="217" t="s">
        <v>94</v>
      </c>
      <c r="D174" s="221">
        <v>63</v>
      </c>
      <c r="E174" s="219" t="s">
        <v>70</v>
      </c>
      <c r="F174" s="220" t="s">
        <v>53</v>
      </c>
      <c r="G174" s="192" t="s">
        <v>2</v>
      </c>
      <c r="H174" s="192" t="s">
        <v>2</v>
      </c>
      <c r="I174" s="192" t="s">
        <v>2</v>
      </c>
      <c r="J174" s="192" t="s">
        <v>2</v>
      </c>
      <c r="K174" s="192" t="s">
        <v>2</v>
      </c>
      <c r="L174" s="192" t="s">
        <v>2</v>
      </c>
      <c r="M174" s="192" t="s">
        <v>2</v>
      </c>
      <c r="N174" s="130">
        <v>233605.1921111111</v>
      </c>
      <c r="O174" s="130">
        <v>139731.7411125823</v>
      </c>
      <c r="P174" s="130">
        <v>106569.58177167445</v>
      </c>
      <c r="Q174" s="130">
        <v>49362.166899789729</v>
      </c>
      <c r="R174" s="130">
        <v>15980.111497248659</v>
      </c>
      <c r="S174" s="130">
        <v>206223.25925</v>
      </c>
      <c r="T174" s="130">
        <v>118273.283772764</v>
      </c>
      <c r="U174" s="130">
        <v>102053.01819749073</v>
      </c>
      <c r="V174" s="130">
        <v>56253.549062320126</v>
      </c>
      <c r="W174" s="130">
        <v>18876.545676125053</v>
      </c>
      <c r="X174" s="95">
        <v>1605.9999999999998</v>
      </c>
      <c r="Y174" s="95"/>
      <c r="Z174" s="95">
        <v>1759.9999999999995</v>
      </c>
      <c r="AA174" s="95"/>
      <c r="AB174" s="487"/>
      <c r="AC174" s="487"/>
      <c r="AD174" s="211"/>
      <c r="AE174" s="211"/>
      <c r="AF174" s="211"/>
      <c r="AG174" s="211"/>
      <c r="AH174" s="211"/>
      <c r="AJ174" s="195" t="s">
        <v>29</v>
      </c>
      <c r="AK174" s="11" t="s">
        <v>29</v>
      </c>
      <c r="AL174" s="195"/>
      <c r="AM174" s="11"/>
      <c r="AN174" s="195"/>
      <c r="AO174" s="11"/>
      <c r="AP174" s="195"/>
      <c r="AQ174" s="11"/>
      <c r="AR174" s="195"/>
    </row>
    <row r="175" spans="1:44" s="70" customFormat="1" outlineLevel="1">
      <c r="A175" s="197" t="s">
        <v>49</v>
      </c>
      <c r="B175" s="188" t="s">
        <v>114</v>
      </c>
      <c r="C175" s="217" t="s">
        <v>95</v>
      </c>
      <c r="D175" s="221">
        <v>21</v>
      </c>
      <c r="E175" s="219" t="s">
        <v>70</v>
      </c>
      <c r="F175" s="220" t="s">
        <v>54</v>
      </c>
      <c r="G175" s="192" t="s">
        <v>2</v>
      </c>
      <c r="H175" s="192" t="s">
        <v>2</v>
      </c>
      <c r="I175" s="192" t="s">
        <v>2</v>
      </c>
      <c r="J175" s="192" t="s">
        <v>2</v>
      </c>
      <c r="K175" s="192" t="s">
        <v>2</v>
      </c>
      <c r="L175" s="192" t="s">
        <v>2</v>
      </c>
      <c r="M175" s="192" t="s">
        <v>2</v>
      </c>
      <c r="N175" s="130">
        <v>326360.19486111106</v>
      </c>
      <c r="O175" s="130">
        <v>179528.12569395066</v>
      </c>
      <c r="P175" s="130">
        <v>191933.04274398016</v>
      </c>
      <c r="Q175" s="130">
        <v>100549.63033467293</v>
      </c>
      <c r="R175" s="130">
        <v>40160.147130842626</v>
      </c>
      <c r="S175" s="130">
        <v>311732.83374999999</v>
      </c>
      <c r="T175" s="130">
        <v>170160.03215185317</v>
      </c>
      <c r="U175" s="130">
        <v>172084.63914160771</v>
      </c>
      <c r="V175" s="130">
        <v>95985.837920226608</v>
      </c>
      <c r="W175" s="130">
        <v>37308.076014903439</v>
      </c>
      <c r="X175" s="95">
        <v>4047.9999999999995</v>
      </c>
      <c r="Y175" s="95"/>
      <c r="Z175" s="95">
        <v>4245.9999999999991</v>
      </c>
      <c r="AA175" s="95"/>
      <c r="AB175" s="487"/>
      <c r="AC175" s="487"/>
      <c r="AD175" s="211"/>
      <c r="AE175" s="211"/>
      <c r="AF175" s="211"/>
      <c r="AG175" s="211"/>
      <c r="AH175" s="211"/>
      <c r="AJ175" s="195" t="s">
        <v>29</v>
      </c>
      <c r="AK175" s="11" t="s">
        <v>29</v>
      </c>
      <c r="AL175" s="195"/>
      <c r="AM175" s="11"/>
      <c r="AN175" s="195"/>
      <c r="AO175" s="11"/>
      <c r="AP175" s="195"/>
      <c r="AQ175" s="11"/>
      <c r="AR175" s="195"/>
    </row>
    <row r="176" spans="1:44" s="70" customFormat="1" outlineLevel="1">
      <c r="A176" s="197" t="s">
        <v>49</v>
      </c>
      <c r="B176" s="188" t="s">
        <v>114</v>
      </c>
      <c r="C176" s="217" t="s">
        <v>96</v>
      </c>
      <c r="D176" s="221">
        <v>28</v>
      </c>
      <c r="E176" s="219" t="s">
        <v>70</v>
      </c>
      <c r="F176" s="220" t="s">
        <v>55</v>
      </c>
      <c r="G176" s="192" t="s">
        <v>2</v>
      </c>
      <c r="H176" s="192" t="s">
        <v>2</v>
      </c>
      <c r="I176" s="192" t="s">
        <v>2</v>
      </c>
      <c r="J176" s="192" t="s">
        <v>2</v>
      </c>
      <c r="K176" s="192" t="s">
        <v>2</v>
      </c>
      <c r="L176" s="192" t="s">
        <v>2</v>
      </c>
      <c r="M176" s="192" t="s">
        <v>2</v>
      </c>
      <c r="N176" s="130">
        <v>228452.13640277777</v>
      </c>
      <c r="O176" s="130">
        <v>130349.87277532407</v>
      </c>
      <c r="P176" s="130">
        <v>123860.83718411275</v>
      </c>
      <c r="Q176" s="130">
        <v>71617.772465512317</v>
      </c>
      <c r="R176" s="130">
        <v>20033.031433316923</v>
      </c>
      <c r="S176" s="130">
        <v>211019.14899999998</v>
      </c>
      <c r="T176" s="130">
        <v>118996.27841071866</v>
      </c>
      <c r="U176" s="130">
        <v>109782.34361346302</v>
      </c>
      <c r="V176" s="130">
        <v>62588.194291408305</v>
      </c>
      <c r="W176" s="130">
        <v>16470.361019237564</v>
      </c>
      <c r="X176" s="95">
        <v>3079.9999999999995</v>
      </c>
      <c r="Y176" s="95"/>
      <c r="Z176" s="95">
        <v>3101.9999999999995</v>
      </c>
      <c r="AA176" s="95"/>
      <c r="AB176" s="487"/>
      <c r="AC176" s="487"/>
      <c r="AD176" s="211"/>
      <c r="AE176" s="211"/>
      <c r="AF176" s="211"/>
      <c r="AG176" s="211"/>
      <c r="AH176" s="211"/>
      <c r="AJ176" s="195" t="s">
        <v>29</v>
      </c>
      <c r="AK176" s="11" t="s">
        <v>29</v>
      </c>
      <c r="AL176" s="195"/>
      <c r="AM176" s="11"/>
      <c r="AN176" s="195"/>
      <c r="AO176" s="11"/>
      <c r="AP176" s="195"/>
      <c r="AQ176" s="11"/>
      <c r="AR176" s="195"/>
    </row>
    <row r="177" spans="1:44" s="70" customFormat="1" outlineLevel="1">
      <c r="A177" s="197" t="s">
        <v>49</v>
      </c>
      <c r="B177" s="188" t="s">
        <v>114</v>
      </c>
      <c r="C177" s="217" t="s">
        <v>97</v>
      </c>
      <c r="D177" s="221">
        <v>14</v>
      </c>
      <c r="E177" s="219" t="s">
        <v>70</v>
      </c>
      <c r="F177" s="220" t="s">
        <v>56</v>
      </c>
      <c r="G177" s="192" t="s">
        <v>2</v>
      </c>
      <c r="H177" s="192" t="s">
        <v>2</v>
      </c>
      <c r="I177" s="192" t="s">
        <v>2</v>
      </c>
      <c r="J177" s="192" t="s">
        <v>2</v>
      </c>
      <c r="K177" s="192" t="s">
        <v>2</v>
      </c>
      <c r="L177" s="192" t="s">
        <v>2</v>
      </c>
      <c r="M177" s="192" t="s">
        <v>2</v>
      </c>
      <c r="N177" s="130">
        <v>127108.70747222222</v>
      </c>
      <c r="O177" s="130">
        <v>71891.104327935478</v>
      </c>
      <c r="P177" s="130">
        <v>69597.175547466846</v>
      </c>
      <c r="Q177" s="130">
        <v>39121.558551374932</v>
      </c>
      <c r="R177" s="130">
        <v>12118.13886469643</v>
      </c>
      <c r="S177" s="130">
        <v>111904.09416666666</v>
      </c>
      <c r="T177" s="130">
        <v>58979.023919255422</v>
      </c>
      <c r="U177" s="130">
        <v>58426.654140043371</v>
      </c>
      <c r="V177" s="130">
        <v>33410.489460333789</v>
      </c>
      <c r="W177" s="130">
        <v>11512.762793998631</v>
      </c>
      <c r="X177" s="95">
        <v>791.99999999999989</v>
      </c>
      <c r="Y177" s="95"/>
      <c r="Z177" s="95">
        <v>747.99999999999989</v>
      </c>
      <c r="AA177" s="95"/>
      <c r="AB177" s="487"/>
      <c r="AC177" s="487"/>
      <c r="AD177" s="211"/>
      <c r="AE177" s="211"/>
      <c r="AF177" s="211"/>
      <c r="AG177" s="211"/>
      <c r="AH177" s="211"/>
      <c r="AJ177" s="195" t="s">
        <v>29</v>
      </c>
      <c r="AK177" s="11" t="s">
        <v>29</v>
      </c>
      <c r="AL177" s="195"/>
      <c r="AM177" s="11"/>
      <c r="AN177" s="195"/>
      <c r="AO177" s="11"/>
      <c r="AP177" s="195"/>
      <c r="AQ177" s="11"/>
      <c r="AR177" s="195"/>
    </row>
    <row r="178" spans="1:44" s="70" customFormat="1" outlineLevel="1">
      <c r="A178" s="197" t="s">
        <v>49</v>
      </c>
      <c r="B178" s="188" t="s">
        <v>114</v>
      </c>
      <c r="C178" s="217" t="s">
        <v>98</v>
      </c>
      <c r="D178" s="221">
        <v>14</v>
      </c>
      <c r="E178" s="219" t="s">
        <v>70</v>
      </c>
      <c r="F178" s="220" t="s">
        <v>57</v>
      </c>
      <c r="G178" s="192" t="s">
        <v>2</v>
      </c>
      <c r="H178" s="192" t="s">
        <v>2</v>
      </c>
      <c r="I178" s="192" t="s">
        <v>2</v>
      </c>
      <c r="J178" s="192" t="s">
        <v>2</v>
      </c>
      <c r="K178" s="192" t="s">
        <v>2</v>
      </c>
      <c r="L178" s="192" t="s">
        <v>2</v>
      </c>
      <c r="M178" s="192" t="s">
        <v>2</v>
      </c>
      <c r="N178" s="130">
        <v>85884.261805555565</v>
      </c>
      <c r="O178" s="130">
        <v>47381.611087309531</v>
      </c>
      <c r="P178" s="130">
        <v>46250.618420444524</v>
      </c>
      <c r="Q178" s="130">
        <v>26441.182774404289</v>
      </c>
      <c r="R178" s="130">
        <v>10673.205289984127</v>
      </c>
      <c r="S178" s="130">
        <v>79931.495833333334</v>
      </c>
      <c r="T178" s="130">
        <v>44363.397793709635</v>
      </c>
      <c r="U178" s="130">
        <v>41138.031486357075</v>
      </c>
      <c r="V178" s="130">
        <v>23707.94389572689</v>
      </c>
      <c r="W178" s="130">
        <v>8884.347941983704</v>
      </c>
      <c r="X178" s="95">
        <v>373.99999999999994</v>
      </c>
      <c r="Y178" s="95"/>
      <c r="Z178" s="95">
        <v>373.99999999999994</v>
      </c>
      <c r="AA178" s="95"/>
      <c r="AB178" s="487"/>
      <c r="AC178" s="487"/>
      <c r="AD178" s="211"/>
      <c r="AE178" s="211"/>
      <c r="AF178" s="211"/>
      <c r="AG178" s="211"/>
      <c r="AH178" s="211"/>
      <c r="AJ178" s="195" t="s">
        <v>29</v>
      </c>
      <c r="AK178" s="11" t="s">
        <v>29</v>
      </c>
      <c r="AL178" s="195"/>
      <c r="AM178" s="11"/>
      <c r="AN178" s="195"/>
      <c r="AO178" s="11"/>
      <c r="AP178" s="195"/>
      <c r="AQ178" s="11"/>
      <c r="AR178" s="195"/>
    </row>
    <row r="179" spans="1:44" s="70" customFormat="1" outlineLevel="1">
      <c r="A179" s="197" t="s">
        <v>49</v>
      </c>
      <c r="B179" s="188" t="s">
        <v>114</v>
      </c>
      <c r="C179" s="217" t="s">
        <v>179</v>
      </c>
      <c r="D179" s="221"/>
      <c r="E179" s="219" t="s">
        <v>70</v>
      </c>
      <c r="F179" s="220" t="s">
        <v>142</v>
      </c>
      <c r="G179" s="192" t="s">
        <v>2</v>
      </c>
      <c r="H179" s="192" t="s">
        <v>2</v>
      </c>
      <c r="I179" s="192" t="s">
        <v>2</v>
      </c>
      <c r="J179" s="192" t="s">
        <v>2</v>
      </c>
      <c r="K179" s="192" t="s">
        <v>2</v>
      </c>
      <c r="L179" s="192" t="s">
        <v>2</v>
      </c>
      <c r="M179" s="192" t="s">
        <v>2</v>
      </c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505" t="s">
        <v>617</v>
      </c>
      <c r="Y179" s="506"/>
      <c r="Z179" s="505" t="s">
        <v>617</v>
      </c>
      <c r="AA179" s="506"/>
      <c r="AB179" s="488"/>
      <c r="AC179" s="489"/>
      <c r="AD179" s="211"/>
      <c r="AE179" s="211"/>
      <c r="AF179" s="211"/>
      <c r="AG179" s="211"/>
      <c r="AH179" s="211"/>
      <c r="AJ179" s="195" t="s">
        <v>29</v>
      </c>
      <c r="AK179" s="11" t="s">
        <v>29</v>
      </c>
      <c r="AL179" s="195"/>
      <c r="AM179" s="11"/>
      <c r="AN179" s="195"/>
      <c r="AO179" s="11"/>
      <c r="AP179" s="195"/>
      <c r="AQ179" s="11"/>
      <c r="AR179" s="195"/>
    </row>
    <row r="180" spans="1:44" s="70" customFormat="1" outlineLevel="1">
      <c r="A180" s="197" t="s">
        <v>49</v>
      </c>
      <c r="B180" s="188" t="s">
        <v>114</v>
      </c>
      <c r="C180" s="217" t="s">
        <v>146</v>
      </c>
      <c r="D180" s="221"/>
      <c r="E180" s="219" t="s">
        <v>70</v>
      </c>
      <c r="F180" s="220" t="s">
        <v>144</v>
      </c>
      <c r="G180" s="192" t="s">
        <v>2</v>
      </c>
      <c r="H180" s="192" t="s">
        <v>2</v>
      </c>
      <c r="I180" s="192" t="s">
        <v>2</v>
      </c>
      <c r="J180" s="192" t="s">
        <v>2</v>
      </c>
      <c r="K180" s="192" t="s">
        <v>2</v>
      </c>
      <c r="L180" s="192" t="s">
        <v>2</v>
      </c>
      <c r="M180" s="192" t="s">
        <v>2</v>
      </c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505" t="s">
        <v>617</v>
      </c>
      <c r="Y180" s="506"/>
      <c r="Z180" s="505" t="s">
        <v>617</v>
      </c>
      <c r="AA180" s="506"/>
      <c r="AB180" s="488"/>
      <c r="AC180" s="489"/>
      <c r="AD180" s="211"/>
      <c r="AE180" s="211"/>
      <c r="AF180" s="211"/>
      <c r="AG180" s="211"/>
      <c r="AH180" s="211"/>
      <c r="AJ180" s="195" t="s">
        <v>29</v>
      </c>
      <c r="AK180" s="11" t="s">
        <v>29</v>
      </c>
      <c r="AL180" s="195"/>
      <c r="AM180" s="11"/>
      <c r="AN180" s="195"/>
      <c r="AO180" s="11"/>
      <c r="AP180" s="195"/>
      <c r="AQ180" s="11"/>
      <c r="AR180" s="195"/>
    </row>
    <row r="181" spans="1:44" s="70" customFormat="1" outlineLevel="1">
      <c r="A181" s="197" t="s">
        <v>49</v>
      </c>
      <c r="B181" s="188" t="s">
        <v>114</v>
      </c>
      <c r="C181" s="217" t="s">
        <v>77</v>
      </c>
      <c r="D181" s="221"/>
      <c r="E181" s="219" t="s">
        <v>70</v>
      </c>
      <c r="F181" s="220" t="s">
        <v>55</v>
      </c>
      <c r="G181" s="192" t="s">
        <v>2</v>
      </c>
      <c r="H181" s="192" t="s">
        <v>2</v>
      </c>
      <c r="I181" s="192" t="s">
        <v>2</v>
      </c>
      <c r="J181" s="192" t="s">
        <v>2</v>
      </c>
      <c r="K181" s="192" t="s">
        <v>2</v>
      </c>
      <c r="L181" s="192" t="s">
        <v>2</v>
      </c>
      <c r="M181" s="192" t="s">
        <v>2</v>
      </c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505" t="s">
        <v>617</v>
      </c>
      <c r="Y181" s="506"/>
      <c r="Z181" s="505" t="s">
        <v>617</v>
      </c>
      <c r="AA181" s="506"/>
      <c r="AB181" s="488"/>
      <c r="AC181" s="489"/>
      <c r="AD181" s="211"/>
      <c r="AE181" s="211"/>
      <c r="AF181" s="211"/>
      <c r="AG181" s="211"/>
      <c r="AH181" s="211"/>
      <c r="AJ181" s="195" t="s">
        <v>29</v>
      </c>
      <c r="AK181" s="11" t="s">
        <v>29</v>
      </c>
      <c r="AL181" s="195"/>
      <c r="AM181" s="11"/>
      <c r="AN181" s="195"/>
      <c r="AO181" s="11"/>
      <c r="AP181" s="195"/>
      <c r="AQ181" s="11"/>
      <c r="AR181" s="195"/>
    </row>
    <row r="182" spans="1:44" s="196" customFormat="1">
      <c r="A182" s="187"/>
      <c r="B182" s="209" t="s">
        <v>114</v>
      </c>
      <c r="C182" s="189"/>
      <c r="D182" s="190"/>
      <c r="E182" s="190"/>
      <c r="F182" s="191"/>
      <c r="G182" s="192"/>
      <c r="H182" s="192"/>
      <c r="I182" s="192"/>
      <c r="J182" s="192"/>
      <c r="K182" s="192"/>
      <c r="L182" s="192"/>
      <c r="M182" s="192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489"/>
      <c r="Y182" s="489"/>
      <c r="Z182" s="489"/>
      <c r="AA182" s="489"/>
      <c r="AB182" s="489"/>
      <c r="AC182" s="489"/>
      <c r="AD182" s="193"/>
      <c r="AE182" s="193"/>
      <c r="AF182" s="193"/>
      <c r="AG182" s="193"/>
      <c r="AH182" s="193"/>
      <c r="AI182" s="194"/>
      <c r="AJ182" s="195"/>
      <c r="AK182" s="11"/>
      <c r="AL182" s="195"/>
      <c r="AM182" s="11"/>
      <c r="AN182" s="195"/>
      <c r="AO182" s="11"/>
      <c r="AP182" s="195"/>
      <c r="AQ182" s="11"/>
      <c r="AR182" s="195"/>
    </row>
    <row r="183" spans="1:44" s="196" customFormat="1">
      <c r="A183" s="197" t="s">
        <v>49</v>
      </c>
      <c r="B183" s="188" t="s">
        <v>148</v>
      </c>
      <c r="C183" s="189" t="s">
        <v>149</v>
      </c>
      <c r="D183" s="190"/>
      <c r="E183" s="219" t="s">
        <v>69</v>
      </c>
      <c r="F183" s="191" t="s">
        <v>152</v>
      </c>
      <c r="G183" s="192" t="s">
        <v>2</v>
      </c>
      <c r="H183" s="192" t="s">
        <v>2</v>
      </c>
      <c r="I183" s="192" t="s">
        <v>2</v>
      </c>
      <c r="J183" s="192" t="s">
        <v>2</v>
      </c>
      <c r="K183" s="192" t="s">
        <v>2</v>
      </c>
      <c r="L183" s="192" t="s">
        <v>2</v>
      </c>
      <c r="M183" s="192" t="s">
        <v>2</v>
      </c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507" t="s">
        <v>618</v>
      </c>
      <c r="Y183" s="508"/>
      <c r="Z183" s="507" t="s">
        <v>618</v>
      </c>
      <c r="AA183" s="508"/>
      <c r="AB183" s="491"/>
      <c r="AC183" s="492"/>
      <c r="AD183" s="193"/>
      <c r="AE183" s="193"/>
      <c r="AF183" s="193"/>
      <c r="AG183" s="193"/>
      <c r="AH183" s="193"/>
      <c r="AI183" s="194"/>
      <c r="AJ183" s="195"/>
      <c r="AK183" s="11"/>
      <c r="AL183" s="195"/>
      <c r="AM183" s="11"/>
      <c r="AN183" s="195"/>
      <c r="AO183" s="11"/>
      <c r="AP183" s="195"/>
      <c r="AQ183" s="11"/>
      <c r="AR183" s="195"/>
    </row>
    <row r="184" spans="1:44" s="196" customFormat="1">
      <c r="A184" s="197" t="s">
        <v>49</v>
      </c>
      <c r="B184" s="188" t="s">
        <v>148</v>
      </c>
      <c r="C184" s="189" t="s">
        <v>167</v>
      </c>
      <c r="D184" s="190"/>
      <c r="E184" s="219" t="s">
        <v>151</v>
      </c>
      <c r="F184" s="191" t="s">
        <v>152</v>
      </c>
      <c r="G184" s="192" t="s">
        <v>2</v>
      </c>
      <c r="H184" s="192" t="s">
        <v>2</v>
      </c>
      <c r="I184" s="192" t="s">
        <v>2</v>
      </c>
      <c r="J184" s="192" t="s">
        <v>2</v>
      </c>
      <c r="K184" s="192" t="s">
        <v>2</v>
      </c>
      <c r="L184" s="192" t="s">
        <v>2</v>
      </c>
      <c r="M184" s="192" t="s">
        <v>2</v>
      </c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507" t="s">
        <v>618</v>
      </c>
      <c r="Y184" s="508"/>
      <c r="Z184" s="507" t="s">
        <v>618</v>
      </c>
      <c r="AA184" s="508"/>
      <c r="AB184" s="491"/>
      <c r="AC184" s="492"/>
      <c r="AD184" s="193"/>
      <c r="AE184" s="193"/>
      <c r="AF184" s="193"/>
      <c r="AG184" s="193"/>
      <c r="AH184" s="193"/>
      <c r="AI184" s="194"/>
      <c r="AJ184" s="195"/>
      <c r="AK184" s="11"/>
      <c r="AL184" s="195"/>
      <c r="AM184" s="11"/>
      <c r="AN184" s="195"/>
      <c r="AO184" s="11"/>
      <c r="AP184" s="195"/>
      <c r="AQ184" s="11"/>
      <c r="AR184" s="195"/>
    </row>
    <row r="185" spans="1:44" s="196" customFormat="1">
      <c r="A185" s="197" t="s">
        <v>49</v>
      </c>
      <c r="B185" s="188" t="s">
        <v>148</v>
      </c>
      <c r="C185" s="189" t="s">
        <v>150</v>
      </c>
      <c r="D185" s="190"/>
      <c r="E185" s="219" t="s">
        <v>151</v>
      </c>
      <c r="F185" s="191" t="s">
        <v>152</v>
      </c>
      <c r="G185" s="192" t="s">
        <v>2</v>
      </c>
      <c r="H185" s="192" t="s">
        <v>2</v>
      </c>
      <c r="I185" s="192" t="s">
        <v>2</v>
      </c>
      <c r="J185" s="192" t="s">
        <v>2</v>
      </c>
      <c r="K185" s="192" t="s">
        <v>2</v>
      </c>
      <c r="L185" s="192" t="s">
        <v>2</v>
      </c>
      <c r="M185" s="192" t="s">
        <v>2</v>
      </c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507" t="s">
        <v>618</v>
      </c>
      <c r="Y185" s="508"/>
      <c r="Z185" s="507" t="s">
        <v>618</v>
      </c>
      <c r="AA185" s="508"/>
      <c r="AB185" s="491"/>
      <c r="AC185" s="492"/>
      <c r="AD185" s="193"/>
      <c r="AE185" s="193"/>
      <c r="AF185" s="193"/>
      <c r="AG185" s="193"/>
      <c r="AH185" s="193"/>
      <c r="AI185" s="194"/>
      <c r="AJ185" s="195"/>
      <c r="AK185" s="11"/>
      <c r="AL185" s="195"/>
      <c r="AM185" s="11"/>
      <c r="AN185" s="195"/>
      <c r="AO185" s="11"/>
      <c r="AP185" s="195"/>
      <c r="AQ185" s="11"/>
      <c r="AR185" s="195"/>
    </row>
    <row r="186" spans="1:44" s="196" customFormat="1">
      <c r="A186" s="197"/>
      <c r="B186" s="188"/>
      <c r="C186" s="189"/>
      <c r="D186" s="189"/>
      <c r="E186" s="219"/>
      <c r="F186" s="191"/>
      <c r="G186" s="192"/>
      <c r="H186" s="192"/>
      <c r="I186" s="192"/>
      <c r="J186" s="192"/>
      <c r="K186" s="192"/>
      <c r="L186" s="192"/>
      <c r="M186" s="192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489"/>
      <c r="Y186" s="489"/>
      <c r="Z186" s="489"/>
      <c r="AA186" s="489"/>
      <c r="AB186" s="489"/>
      <c r="AC186" s="489"/>
      <c r="AD186" s="193"/>
      <c r="AE186" s="193"/>
      <c r="AF186" s="193"/>
      <c r="AG186" s="193"/>
      <c r="AH186" s="193"/>
      <c r="AI186" s="194"/>
      <c r="AJ186" s="195"/>
      <c r="AK186" s="11"/>
      <c r="AL186" s="195"/>
      <c r="AM186" s="11"/>
      <c r="AN186" s="195"/>
      <c r="AO186" s="11"/>
      <c r="AP186" s="195"/>
      <c r="AQ186" s="11"/>
      <c r="AR186" s="195"/>
    </row>
    <row r="187" spans="1:44" s="70" customFormat="1" outlineLevel="1">
      <c r="A187" s="197" t="s">
        <v>49</v>
      </c>
      <c r="B187" s="188" t="s">
        <v>115</v>
      </c>
      <c r="C187" s="217" t="s">
        <v>99</v>
      </c>
      <c r="D187" s="221">
        <v>24</v>
      </c>
      <c r="E187" s="222" t="s">
        <v>71</v>
      </c>
      <c r="F187" s="220" t="s">
        <v>58</v>
      </c>
      <c r="G187" s="192" t="s">
        <v>2</v>
      </c>
      <c r="H187" s="192" t="s">
        <v>2</v>
      </c>
      <c r="I187" s="192" t="s">
        <v>2</v>
      </c>
      <c r="J187" s="192" t="s">
        <v>2</v>
      </c>
      <c r="K187" s="192" t="s">
        <v>2</v>
      </c>
      <c r="L187" s="192" t="s">
        <v>2</v>
      </c>
      <c r="M187" s="192" t="s">
        <v>2</v>
      </c>
      <c r="N187" s="130">
        <v>104143.01059753088</v>
      </c>
      <c r="O187" s="130">
        <v>58278.453544385702</v>
      </c>
      <c r="P187" s="130">
        <v>48598.922815541133</v>
      </c>
      <c r="Q187" s="130">
        <v>24130.24366270674</v>
      </c>
      <c r="R187" s="130">
        <v>6146.981061015159</v>
      </c>
      <c r="S187" s="130">
        <v>109838.33105802469</v>
      </c>
      <c r="T187" s="130">
        <v>64843.237688577181</v>
      </c>
      <c r="U187" s="130">
        <v>49944.483601545711</v>
      </c>
      <c r="V187" s="130">
        <v>23482.366392069711</v>
      </c>
      <c r="W187" s="130">
        <v>5092.5801381840656</v>
      </c>
      <c r="X187" s="95">
        <v>1099.9999999999998</v>
      </c>
      <c r="Y187" s="95"/>
      <c r="Z187" s="95">
        <v>1099.9999999999998</v>
      </c>
      <c r="AA187" s="95"/>
      <c r="AB187" s="487"/>
      <c r="AC187" s="487"/>
      <c r="AD187" s="211"/>
      <c r="AE187" s="211"/>
      <c r="AF187" s="211"/>
      <c r="AG187" s="211"/>
      <c r="AH187" s="211"/>
      <c r="AJ187" s="195"/>
      <c r="AK187" s="11"/>
      <c r="AL187" s="195"/>
      <c r="AM187" s="11" t="s">
        <v>29</v>
      </c>
      <c r="AN187" s="195"/>
      <c r="AO187" s="11"/>
      <c r="AP187" s="195"/>
      <c r="AQ187" s="11"/>
      <c r="AR187" s="195"/>
    </row>
    <row r="188" spans="1:44" s="70" customFormat="1" outlineLevel="1">
      <c r="A188" s="197" t="s">
        <v>49</v>
      </c>
      <c r="B188" s="188" t="s">
        <v>115</v>
      </c>
      <c r="C188" s="217" t="s">
        <v>100</v>
      </c>
      <c r="D188" s="221">
        <v>42</v>
      </c>
      <c r="E188" s="222" t="s">
        <v>71</v>
      </c>
      <c r="F188" s="220" t="s">
        <v>59</v>
      </c>
      <c r="G188" s="192" t="s">
        <v>2</v>
      </c>
      <c r="H188" s="192" t="s">
        <v>2</v>
      </c>
      <c r="I188" s="192" t="s">
        <v>2</v>
      </c>
      <c r="J188" s="192" t="s">
        <v>2</v>
      </c>
      <c r="K188" s="192" t="s">
        <v>2</v>
      </c>
      <c r="L188" s="192" t="s">
        <v>2</v>
      </c>
      <c r="M188" s="192" t="s">
        <v>2</v>
      </c>
      <c r="N188" s="130">
        <v>71193.809504526755</v>
      </c>
      <c r="O188" s="130">
        <v>37982.228761554878</v>
      </c>
      <c r="P188" s="130">
        <v>32062.068593776399</v>
      </c>
      <c r="Q188" s="130">
        <v>14734.467440318173</v>
      </c>
      <c r="R188" s="130">
        <v>3253.1539021075455</v>
      </c>
      <c r="S188" s="130">
        <v>69309.749009876556</v>
      </c>
      <c r="T188" s="130">
        <v>37798.292682936582</v>
      </c>
      <c r="U188" s="130">
        <v>32777.812678091432</v>
      </c>
      <c r="V188" s="130">
        <v>15857.05244187781</v>
      </c>
      <c r="W188" s="130">
        <v>3501.0100866204612</v>
      </c>
      <c r="X188" s="95">
        <v>769.99999999999989</v>
      </c>
      <c r="Y188" s="95"/>
      <c r="Z188" s="95">
        <v>901.99999999999977</v>
      </c>
      <c r="AA188" s="95"/>
      <c r="AB188" s="487"/>
      <c r="AC188" s="487"/>
      <c r="AD188" s="211"/>
      <c r="AE188" s="211"/>
      <c r="AF188" s="211"/>
      <c r="AG188" s="211"/>
      <c r="AH188" s="211"/>
      <c r="AJ188" s="195"/>
      <c r="AK188" s="11"/>
      <c r="AL188" s="195"/>
      <c r="AM188" s="11" t="s">
        <v>29</v>
      </c>
      <c r="AN188" s="195"/>
      <c r="AO188" s="11"/>
      <c r="AP188" s="195"/>
      <c r="AQ188" s="11"/>
      <c r="AR188" s="195"/>
    </row>
    <row r="189" spans="1:44" s="70" customFormat="1" outlineLevel="1">
      <c r="A189" s="197" t="s">
        <v>49</v>
      </c>
      <c r="B189" s="188" t="s">
        <v>115</v>
      </c>
      <c r="C189" s="217" t="s">
        <v>101</v>
      </c>
      <c r="D189" s="221">
        <v>42</v>
      </c>
      <c r="E189" s="222" t="s">
        <v>71</v>
      </c>
      <c r="F189" s="220" t="s">
        <v>52</v>
      </c>
      <c r="G189" s="192" t="s">
        <v>2</v>
      </c>
      <c r="H189" s="192" t="s">
        <v>2</v>
      </c>
      <c r="I189" s="192" t="s">
        <v>2</v>
      </c>
      <c r="J189" s="192" t="s">
        <v>2</v>
      </c>
      <c r="K189" s="192" t="s">
        <v>2</v>
      </c>
      <c r="L189" s="192" t="s">
        <v>2</v>
      </c>
      <c r="M189" s="192" t="s">
        <v>2</v>
      </c>
      <c r="N189" s="130">
        <v>62368.130640329226</v>
      </c>
      <c r="O189" s="130">
        <v>32419.364785123445</v>
      </c>
      <c r="P189" s="130">
        <v>32021.170488318276</v>
      </c>
      <c r="Q189" s="130">
        <v>17103.721753932765</v>
      </c>
      <c r="R189" s="130">
        <v>4828.7096962664436</v>
      </c>
      <c r="S189" s="130">
        <v>62261.299958024698</v>
      </c>
      <c r="T189" s="130">
        <v>31778.081846714576</v>
      </c>
      <c r="U189" s="130">
        <v>31873.50919210388</v>
      </c>
      <c r="V189" s="130">
        <v>17301.055302288456</v>
      </c>
      <c r="W189" s="130">
        <v>5753.5706781063309</v>
      </c>
      <c r="X189" s="95">
        <v>758.99999999999989</v>
      </c>
      <c r="Y189" s="95"/>
      <c r="Z189" s="95">
        <v>879.99999999999977</v>
      </c>
      <c r="AA189" s="95"/>
      <c r="AB189" s="487"/>
      <c r="AC189" s="487"/>
      <c r="AD189" s="211"/>
      <c r="AE189" s="211"/>
      <c r="AF189" s="211"/>
      <c r="AG189" s="211"/>
      <c r="AH189" s="211"/>
      <c r="AJ189" s="195"/>
      <c r="AK189" s="11"/>
      <c r="AL189" s="195"/>
      <c r="AM189" s="11" t="s">
        <v>29</v>
      </c>
      <c r="AN189" s="195"/>
      <c r="AO189" s="11"/>
      <c r="AP189" s="195"/>
      <c r="AQ189" s="11"/>
      <c r="AR189" s="195"/>
    </row>
    <row r="190" spans="1:44" s="70" customFormat="1" outlineLevel="1">
      <c r="A190" s="197" t="s">
        <v>49</v>
      </c>
      <c r="B190" s="188" t="s">
        <v>115</v>
      </c>
      <c r="C190" s="217" t="s">
        <v>102</v>
      </c>
      <c r="D190" s="221">
        <v>63</v>
      </c>
      <c r="E190" s="222" t="s">
        <v>71</v>
      </c>
      <c r="F190" s="220" t="s">
        <v>53</v>
      </c>
      <c r="G190" s="192" t="s">
        <v>2</v>
      </c>
      <c r="H190" s="192" t="s">
        <v>2</v>
      </c>
      <c r="I190" s="192" t="s">
        <v>2</v>
      </c>
      <c r="J190" s="192" t="s">
        <v>2</v>
      </c>
      <c r="K190" s="192" t="s">
        <v>2</v>
      </c>
      <c r="L190" s="192" t="s">
        <v>2</v>
      </c>
      <c r="M190" s="192" t="s">
        <v>2</v>
      </c>
      <c r="N190" s="130">
        <v>52954.073185185196</v>
      </c>
      <c r="O190" s="130">
        <v>27873.894117809545</v>
      </c>
      <c r="P190" s="130">
        <v>26223.358918778689</v>
      </c>
      <c r="Q190" s="130">
        <v>13859.017799211299</v>
      </c>
      <c r="R190" s="130">
        <v>3421.0618941587832</v>
      </c>
      <c r="S190" s="130">
        <v>52275.997134567908</v>
      </c>
      <c r="T190" s="130">
        <v>28023.272300440189</v>
      </c>
      <c r="U190" s="130">
        <v>24086.297467004501</v>
      </c>
      <c r="V190" s="130">
        <v>13146.213841179375</v>
      </c>
      <c r="W190" s="130">
        <v>2590.8483616809381</v>
      </c>
      <c r="X190" s="95">
        <v>593.99999999999989</v>
      </c>
      <c r="Y190" s="95"/>
      <c r="Z190" s="95">
        <v>615.99999999999989</v>
      </c>
      <c r="AA190" s="95"/>
      <c r="AB190" s="487"/>
      <c r="AC190" s="487"/>
      <c r="AD190" s="211"/>
      <c r="AE190" s="211"/>
      <c r="AF190" s="211"/>
      <c r="AG190" s="211"/>
      <c r="AH190" s="211"/>
      <c r="AJ190" s="195"/>
      <c r="AK190" s="11"/>
      <c r="AL190" s="195"/>
      <c r="AM190" s="11" t="s">
        <v>29</v>
      </c>
      <c r="AN190" s="195"/>
      <c r="AO190" s="11"/>
      <c r="AP190" s="195"/>
      <c r="AQ190" s="11"/>
      <c r="AR190" s="195"/>
    </row>
    <row r="191" spans="1:44" s="70" customFormat="1" outlineLevel="1">
      <c r="A191" s="197" t="s">
        <v>49</v>
      </c>
      <c r="B191" s="188" t="s">
        <v>115</v>
      </c>
      <c r="C191" s="217" t="s">
        <v>103</v>
      </c>
      <c r="D191" s="221">
        <v>21</v>
      </c>
      <c r="E191" s="222" t="s">
        <v>71</v>
      </c>
      <c r="F191" s="220" t="s">
        <v>54</v>
      </c>
      <c r="G191" s="192" t="s">
        <v>2</v>
      </c>
      <c r="H191" s="192" t="s">
        <v>2</v>
      </c>
      <c r="I191" s="192" t="s">
        <v>2</v>
      </c>
      <c r="J191" s="192" t="s">
        <v>2</v>
      </c>
      <c r="K191" s="192" t="s">
        <v>2</v>
      </c>
      <c r="L191" s="192" t="s">
        <v>2</v>
      </c>
      <c r="M191" s="192" t="s">
        <v>2</v>
      </c>
      <c r="N191" s="130">
        <v>38832.987002469141</v>
      </c>
      <c r="O191" s="130">
        <v>20251.766111123412</v>
      </c>
      <c r="P191" s="130">
        <v>24611.130984330448</v>
      </c>
      <c r="Q191" s="130">
        <v>15846.650781975675</v>
      </c>
      <c r="R191" s="130">
        <v>4525.3736704775874</v>
      </c>
      <c r="S191" s="130">
        <v>38766.469785185189</v>
      </c>
      <c r="T191" s="130">
        <v>20310.218866413379</v>
      </c>
      <c r="U191" s="130">
        <v>24796.821299705975</v>
      </c>
      <c r="V191" s="130">
        <v>16228.399435022526</v>
      </c>
      <c r="W191" s="130">
        <v>3322.4650595026601</v>
      </c>
      <c r="X191" s="95">
        <v>879.99999999999977</v>
      </c>
      <c r="Y191" s="95"/>
      <c r="Z191" s="95">
        <v>1011.9999999999999</v>
      </c>
      <c r="AA191" s="95"/>
      <c r="AB191" s="487"/>
      <c r="AC191" s="487"/>
      <c r="AD191" s="211"/>
      <c r="AE191" s="211"/>
      <c r="AF191" s="211"/>
      <c r="AG191" s="211"/>
      <c r="AH191" s="211"/>
      <c r="AJ191" s="195"/>
      <c r="AK191" s="11"/>
      <c r="AL191" s="195"/>
      <c r="AM191" s="11" t="s">
        <v>29</v>
      </c>
      <c r="AN191" s="195"/>
      <c r="AO191" s="11"/>
      <c r="AP191" s="195"/>
      <c r="AQ191" s="11"/>
      <c r="AR191" s="195"/>
    </row>
    <row r="192" spans="1:44" s="70" customFormat="1" outlineLevel="1">
      <c r="A192" s="197" t="s">
        <v>49</v>
      </c>
      <c r="B192" s="188" t="s">
        <v>115</v>
      </c>
      <c r="C192" s="217" t="s">
        <v>104</v>
      </c>
      <c r="D192" s="221">
        <v>28</v>
      </c>
      <c r="E192" s="222" t="s">
        <v>71</v>
      </c>
      <c r="F192" s="220" t="s">
        <v>55</v>
      </c>
      <c r="G192" s="192" t="s">
        <v>2</v>
      </c>
      <c r="H192" s="192" t="s">
        <v>2</v>
      </c>
      <c r="I192" s="192" t="s">
        <v>2</v>
      </c>
      <c r="J192" s="192" t="s">
        <v>2</v>
      </c>
      <c r="K192" s="192" t="s">
        <v>2</v>
      </c>
      <c r="L192" s="192" t="s">
        <v>2</v>
      </c>
      <c r="M192" s="192" t="s">
        <v>2</v>
      </c>
      <c r="N192" s="130">
        <v>30595.686729218112</v>
      </c>
      <c r="O192" s="130">
        <v>15337.001376204089</v>
      </c>
      <c r="P192" s="130">
        <v>18349.103728983748</v>
      </c>
      <c r="Q192" s="130">
        <v>10409.902004202999</v>
      </c>
      <c r="R192" s="130">
        <v>3466.3352872820392</v>
      </c>
      <c r="S192" s="130">
        <v>29368.537716049384</v>
      </c>
      <c r="T192" s="130">
        <v>16084.847779426242</v>
      </c>
      <c r="U192" s="130">
        <v>16917.507711730341</v>
      </c>
      <c r="V192" s="130">
        <v>9869.2659611064464</v>
      </c>
      <c r="W192" s="130">
        <v>2515.2548992422517</v>
      </c>
      <c r="X192" s="95">
        <v>681.99999999999989</v>
      </c>
      <c r="Y192" s="95"/>
      <c r="Z192" s="95">
        <v>791.99999999999989</v>
      </c>
      <c r="AA192" s="95"/>
      <c r="AB192" s="487"/>
      <c r="AC192" s="487"/>
      <c r="AD192" s="211"/>
      <c r="AE192" s="211"/>
      <c r="AF192" s="211"/>
      <c r="AG192" s="211"/>
      <c r="AH192" s="211"/>
      <c r="AJ192" s="195"/>
      <c r="AK192" s="11"/>
      <c r="AL192" s="195"/>
      <c r="AM192" s="11" t="s">
        <v>29</v>
      </c>
      <c r="AN192" s="195"/>
      <c r="AO192" s="11"/>
      <c r="AP192" s="195"/>
      <c r="AQ192" s="11"/>
      <c r="AR192" s="195"/>
    </row>
    <row r="193" spans="1:44" s="70" customFormat="1" outlineLevel="1">
      <c r="A193" s="197" t="s">
        <v>49</v>
      </c>
      <c r="B193" s="188" t="s">
        <v>115</v>
      </c>
      <c r="C193" s="217" t="s">
        <v>105</v>
      </c>
      <c r="D193" s="221">
        <v>21</v>
      </c>
      <c r="E193" s="222" t="s">
        <v>71</v>
      </c>
      <c r="F193" s="220" t="s">
        <v>60</v>
      </c>
      <c r="G193" s="192" t="s">
        <v>2</v>
      </c>
      <c r="H193" s="192" t="s">
        <v>2</v>
      </c>
      <c r="I193" s="192" t="s">
        <v>2</v>
      </c>
      <c r="J193" s="192" t="s">
        <v>2</v>
      </c>
      <c r="K193" s="192" t="s">
        <v>2</v>
      </c>
      <c r="L193" s="192" t="s">
        <v>2</v>
      </c>
      <c r="M193" s="192" t="s">
        <v>2</v>
      </c>
      <c r="N193" s="130">
        <v>44128.39432098766</v>
      </c>
      <c r="O193" s="130">
        <v>24498.758257790603</v>
      </c>
      <c r="P193" s="130">
        <v>18436.735463477882</v>
      </c>
      <c r="Q193" s="130">
        <v>8475.2943587417321</v>
      </c>
      <c r="R193" s="130">
        <v>3025.1739445958456</v>
      </c>
      <c r="S193" s="130">
        <v>42290.69431111111</v>
      </c>
      <c r="T193" s="130">
        <v>24934.139867588936</v>
      </c>
      <c r="U193" s="130">
        <v>17633.380083332682</v>
      </c>
      <c r="V193" s="130">
        <v>8432.0263541087534</v>
      </c>
      <c r="W193" s="130">
        <v>1970.8332864121303</v>
      </c>
      <c r="X193" s="95">
        <v>307.99999999999994</v>
      </c>
      <c r="Y193" s="95"/>
      <c r="Z193" s="95">
        <v>329.99999999999994</v>
      </c>
      <c r="AA193" s="95"/>
      <c r="AB193" s="487"/>
      <c r="AC193" s="487"/>
      <c r="AD193" s="211"/>
      <c r="AE193" s="211"/>
      <c r="AF193" s="211"/>
      <c r="AG193" s="211"/>
      <c r="AH193" s="211"/>
      <c r="AJ193" s="195"/>
      <c r="AK193" s="11"/>
      <c r="AL193" s="195"/>
      <c r="AM193" s="11" t="s">
        <v>29</v>
      </c>
      <c r="AN193" s="195"/>
      <c r="AO193" s="11"/>
      <c r="AP193" s="195"/>
      <c r="AQ193" s="11"/>
      <c r="AR193" s="195"/>
    </row>
    <row r="194" spans="1:44" s="225" customFormat="1" outlineLevel="1">
      <c r="A194" s="197" t="s">
        <v>49</v>
      </c>
      <c r="B194" s="188" t="s">
        <v>115</v>
      </c>
      <c r="C194" s="223" t="s">
        <v>251</v>
      </c>
      <c r="D194" s="222"/>
      <c r="E194" s="222" t="s">
        <v>71</v>
      </c>
      <c r="F194" s="220" t="s">
        <v>250</v>
      </c>
      <c r="G194" s="192" t="s">
        <v>2</v>
      </c>
      <c r="H194" s="192" t="s">
        <v>2</v>
      </c>
      <c r="I194" s="192" t="s">
        <v>2</v>
      </c>
      <c r="J194" s="192" t="s">
        <v>2</v>
      </c>
      <c r="K194" s="192" t="s">
        <v>2</v>
      </c>
      <c r="L194" s="192" t="s">
        <v>2</v>
      </c>
      <c r="M194" s="192" t="s">
        <v>2</v>
      </c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505" t="s">
        <v>617</v>
      </c>
      <c r="Y194" s="506"/>
      <c r="Z194" s="505" t="s">
        <v>617</v>
      </c>
      <c r="AA194" s="506"/>
      <c r="AB194" s="488"/>
      <c r="AC194" s="489"/>
      <c r="AD194" s="224"/>
      <c r="AE194" s="224"/>
      <c r="AF194" s="224"/>
      <c r="AG194" s="224"/>
      <c r="AH194" s="224"/>
      <c r="AJ194" s="195"/>
      <c r="AK194" s="11"/>
      <c r="AL194" s="195"/>
      <c r="AM194" s="11" t="s">
        <v>29</v>
      </c>
      <c r="AN194" s="195"/>
      <c r="AO194" s="11"/>
      <c r="AP194" s="195"/>
      <c r="AQ194" s="11"/>
      <c r="AR194" s="195"/>
    </row>
    <row r="195" spans="1:44" s="70" customFormat="1" outlineLevel="1">
      <c r="A195" s="197" t="s">
        <v>49</v>
      </c>
      <c r="B195" s="188" t="s">
        <v>115</v>
      </c>
      <c r="C195" s="217" t="s">
        <v>252</v>
      </c>
      <c r="D195" s="190"/>
      <c r="E195" s="222" t="s">
        <v>71</v>
      </c>
      <c r="F195" s="220" t="s">
        <v>254</v>
      </c>
      <c r="G195" s="192" t="s">
        <v>2</v>
      </c>
      <c r="H195" s="192" t="s">
        <v>2</v>
      </c>
      <c r="I195" s="192" t="s">
        <v>2</v>
      </c>
      <c r="J195" s="192" t="s">
        <v>2</v>
      </c>
      <c r="K195" s="192" t="s">
        <v>2</v>
      </c>
      <c r="L195" s="192" t="s">
        <v>2</v>
      </c>
      <c r="M195" s="192" t="s">
        <v>2</v>
      </c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505" t="s">
        <v>617</v>
      </c>
      <c r="Y195" s="506"/>
      <c r="Z195" s="505" t="s">
        <v>617</v>
      </c>
      <c r="AA195" s="506"/>
      <c r="AB195" s="488"/>
      <c r="AC195" s="489"/>
      <c r="AD195" s="211"/>
      <c r="AE195" s="211"/>
      <c r="AF195" s="211"/>
      <c r="AG195" s="211"/>
      <c r="AH195" s="211"/>
      <c r="AJ195" s="195"/>
      <c r="AK195" s="11"/>
      <c r="AL195" s="195"/>
      <c r="AM195" s="11" t="s">
        <v>29</v>
      </c>
      <c r="AN195" s="195"/>
      <c r="AO195" s="11"/>
      <c r="AP195" s="195"/>
      <c r="AQ195" s="11"/>
      <c r="AR195" s="195"/>
    </row>
    <row r="196" spans="1:44" s="70" customFormat="1" outlineLevel="1">
      <c r="A196" s="197" t="s">
        <v>49</v>
      </c>
      <c r="B196" s="188" t="s">
        <v>115</v>
      </c>
      <c r="C196" s="217" t="s">
        <v>253</v>
      </c>
      <c r="D196" s="221"/>
      <c r="E196" s="222" t="s">
        <v>71</v>
      </c>
      <c r="F196" s="220" t="s">
        <v>58</v>
      </c>
      <c r="G196" s="192" t="s">
        <v>2</v>
      </c>
      <c r="H196" s="192" t="s">
        <v>2</v>
      </c>
      <c r="I196" s="192" t="s">
        <v>2</v>
      </c>
      <c r="J196" s="192" t="s">
        <v>2</v>
      </c>
      <c r="K196" s="192" t="s">
        <v>2</v>
      </c>
      <c r="L196" s="192" t="s">
        <v>2</v>
      </c>
      <c r="M196" s="192" t="s">
        <v>2</v>
      </c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505" t="s">
        <v>617</v>
      </c>
      <c r="Y196" s="506"/>
      <c r="Z196" s="505" t="s">
        <v>617</v>
      </c>
      <c r="AA196" s="506"/>
      <c r="AB196" s="488"/>
      <c r="AC196" s="489"/>
      <c r="AD196" s="211"/>
      <c r="AE196" s="211"/>
      <c r="AF196" s="211"/>
      <c r="AG196" s="211"/>
      <c r="AH196" s="211"/>
      <c r="AJ196" s="195"/>
      <c r="AK196" s="11"/>
      <c r="AL196" s="195"/>
      <c r="AM196" s="11" t="s">
        <v>29</v>
      </c>
      <c r="AN196" s="195"/>
      <c r="AO196" s="11"/>
      <c r="AP196" s="195"/>
      <c r="AQ196" s="11"/>
      <c r="AR196" s="195"/>
    </row>
    <row r="197" spans="1:44" s="196" customFormat="1">
      <c r="A197" s="187"/>
      <c r="B197" s="209" t="s">
        <v>115</v>
      </c>
      <c r="C197" s="189"/>
      <c r="D197" s="189"/>
      <c r="E197" s="190"/>
      <c r="F197" s="191"/>
      <c r="G197" s="192"/>
      <c r="H197" s="192"/>
      <c r="I197" s="192"/>
      <c r="J197" s="192"/>
      <c r="K197" s="192"/>
      <c r="L197" s="192"/>
      <c r="M197" s="192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489"/>
      <c r="Y197" s="489"/>
      <c r="Z197" s="489"/>
      <c r="AA197" s="489"/>
      <c r="AB197" s="489"/>
      <c r="AC197" s="489"/>
      <c r="AD197" s="193"/>
      <c r="AE197" s="193"/>
      <c r="AF197" s="193"/>
      <c r="AG197" s="193"/>
      <c r="AH197" s="193"/>
      <c r="AI197" s="194"/>
      <c r="AJ197" s="195"/>
      <c r="AK197" s="11"/>
      <c r="AL197" s="195"/>
      <c r="AM197" s="11"/>
      <c r="AN197" s="195"/>
      <c r="AO197" s="11"/>
      <c r="AP197" s="195"/>
      <c r="AQ197" s="11"/>
      <c r="AR197" s="195"/>
    </row>
    <row r="198" spans="1:44" s="70" customFormat="1" outlineLevel="1">
      <c r="A198" s="197" t="s">
        <v>49</v>
      </c>
      <c r="B198" s="188" t="s">
        <v>116</v>
      </c>
      <c r="C198" s="217" t="s">
        <v>106</v>
      </c>
      <c r="D198" s="221">
        <v>70</v>
      </c>
      <c r="E198" s="222" t="s">
        <v>72</v>
      </c>
      <c r="F198" s="220" t="s">
        <v>61</v>
      </c>
      <c r="G198" s="192" t="s">
        <v>2</v>
      </c>
      <c r="H198" s="192" t="s">
        <v>2</v>
      </c>
      <c r="I198" s="192" t="s">
        <v>2</v>
      </c>
      <c r="J198" s="192" t="s">
        <v>2</v>
      </c>
      <c r="K198" s="192" t="s">
        <v>2</v>
      </c>
      <c r="L198" s="192" t="s">
        <v>2</v>
      </c>
      <c r="M198" s="192" t="s">
        <v>2</v>
      </c>
      <c r="N198" s="130">
        <v>59147.85925587728</v>
      </c>
      <c r="O198" s="130">
        <v>30454.384671509604</v>
      </c>
      <c r="P198" s="130">
        <v>26196.386719125661</v>
      </c>
      <c r="Q198" s="130">
        <v>11688.155882734094</v>
      </c>
      <c r="R198" s="130">
        <v>3065.4675463575045</v>
      </c>
      <c r="S198" s="130">
        <v>28878.326607485655</v>
      </c>
      <c r="T198" s="130">
        <v>14974.704106856074</v>
      </c>
      <c r="U198" s="130">
        <v>13358.967284673256</v>
      </c>
      <c r="V198" s="130">
        <v>6879.4483362272867</v>
      </c>
      <c r="W198" s="130">
        <v>1713.5096144995218</v>
      </c>
      <c r="X198" s="95">
        <v>198.00000000000003</v>
      </c>
      <c r="Y198" s="95"/>
      <c r="Z198" s="95">
        <v>154</v>
      </c>
      <c r="AA198" s="95"/>
      <c r="AB198" s="487"/>
      <c r="AC198" s="487"/>
      <c r="AD198" s="211"/>
      <c r="AE198" s="211"/>
      <c r="AF198" s="211"/>
      <c r="AG198" s="211"/>
      <c r="AH198" s="211"/>
      <c r="AJ198" s="195"/>
      <c r="AK198" s="11"/>
      <c r="AL198" s="195" t="s">
        <v>29</v>
      </c>
      <c r="AM198" s="11"/>
      <c r="AN198" s="195"/>
      <c r="AO198" s="11"/>
      <c r="AP198" s="195"/>
      <c r="AQ198" s="11"/>
      <c r="AR198" s="195"/>
    </row>
    <row r="199" spans="1:44" s="70" customFormat="1" outlineLevel="1">
      <c r="A199" s="197" t="s">
        <v>49</v>
      </c>
      <c r="B199" s="188" t="s">
        <v>116</v>
      </c>
      <c r="C199" s="217" t="s">
        <v>107</v>
      </c>
      <c r="D199" s="221">
        <v>70</v>
      </c>
      <c r="E199" s="222" t="s">
        <v>72</v>
      </c>
      <c r="F199" s="220" t="s">
        <v>62</v>
      </c>
      <c r="G199" s="192" t="s">
        <v>2</v>
      </c>
      <c r="H199" s="192" t="s">
        <v>2</v>
      </c>
      <c r="I199" s="192" t="s">
        <v>2</v>
      </c>
      <c r="J199" s="192" t="s">
        <v>2</v>
      </c>
      <c r="K199" s="192" t="s">
        <v>2</v>
      </c>
      <c r="L199" s="192" t="s">
        <v>2</v>
      </c>
      <c r="M199" s="192" t="s">
        <v>2</v>
      </c>
      <c r="N199" s="130">
        <v>67187.374106190691</v>
      </c>
      <c r="O199" s="130">
        <v>34759.507648900551</v>
      </c>
      <c r="P199" s="130">
        <v>32270.375042370819</v>
      </c>
      <c r="Q199" s="130">
        <v>16035.314916602425</v>
      </c>
      <c r="R199" s="130">
        <v>4183.1256304180242</v>
      </c>
      <c r="S199" s="130">
        <v>56423.807371548901</v>
      </c>
      <c r="T199" s="130">
        <v>27865.893951479062</v>
      </c>
      <c r="U199" s="130">
        <v>26083.943819857814</v>
      </c>
      <c r="V199" s="130">
        <v>13494.379637520127</v>
      </c>
      <c r="W199" s="130">
        <v>4070.8045239852386</v>
      </c>
      <c r="X199" s="95">
        <v>385.00000000000006</v>
      </c>
      <c r="Y199" s="95"/>
      <c r="Z199" s="95">
        <v>396.00000000000006</v>
      </c>
      <c r="AA199" s="95"/>
      <c r="AB199" s="487"/>
      <c r="AC199" s="487"/>
      <c r="AD199" s="211"/>
      <c r="AE199" s="211"/>
      <c r="AF199" s="211"/>
      <c r="AG199" s="211"/>
      <c r="AH199" s="211"/>
      <c r="AJ199" s="195"/>
      <c r="AK199" s="11"/>
      <c r="AL199" s="195" t="s">
        <v>29</v>
      </c>
      <c r="AM199" s="11"/>
      <c r="AN199" s="195"/>
      <c r="AO199" s="11"/>
      <c r="AP199" s="195"/>
      <c r="AQ199" s="11"/>
      <c r="AR199" s="195"/>
    </row>
    <row r="200" spans="1:44" s="70" customFormat="1" outlineLevel="1">
      <c r="A200" s="197" t="s">
        <v>49</v>
      </c>
      <c r="B200" s="188" t="s">
        <v>116</v>
      </c>
      <c r="C200" s="217" t="s">
        <v>108</v>
      </c>
      <c r="D200" s="218">
        <v>70</v>
      </c>
      <c r="E200" s="222" t="s">
        <v>72</v>
      </c>
      <c r="F200" s="226" t="s">
        <v>63</v>
      </c>
      <c r="G200" s="192" t="s">
        <v>2</v>
      </c>
      <c r="H200" s="192" t="s">
        <v>2</v>
      </c>
      <c r="I200" s="192" t="s">
        <v>2</v>
      </c>
      <c r="J200" s="192" t="s">
        <v>2</v>
      </c>
      <c r="K200" s="192" t="s">
        <v>2</v>
      </c>
      <c r="L200" s="192" t="s">
        <v>2</v>
      </c>
      <c r="M200" s="192" t="s">
        <v>2</v>
      </c>
      <c r="N200" s="130">
        <v>45940.084858933806</v>
      </c>
      <c r="O200" s="130">
        <v>20543.493720842216</v>
      </c>
      <c r="P200" s="130">
        <v>28355.640130863954</v>
      </c>
      <c r="Q200" s="130">
        <v>16423.043246264995</v>
      </c>
      <c r="R200" s="130">
        <v>5634.403868645365</v>
      </c>
      <c r="S200" s="130">
        <v>47982.450363206939</v>
      </c>
      <c r="T200" s="130">
        <v>21496.085124614172</v>
      </c>
      <c r="U200" s="130">
        <v>26751.435683524389</v>
      </c>
      <c r="V200" s="130">
        <v>15071.416716431133</v>
      </c>
      <c r="W200" s="130">
        <v>5591.858428717027</v>
      </c>
      <c r="X200" s="95">
        <v>583</v>
      </c>
      <c r="Y200" s="95"/>
      <c r="Z200" s="95">
        <v>638</v>
      </c>
      <c r="AA200" s="95"/>
      <c r="AB200" s="487"/>
      <c r="AC200" s="487"/>
      <c r="AD200" s="211"/>
      <c r="AE200" s="211"/>
      <c r="AF200" s="211"/>
      <c r="AG200" s="211"/>
      <c r="AH200" s="211"/>
      <c r="AJ200" s="195"/>
      <c r="AK200" s="11"/>
      <c r="AL200" s="195" t="s">
        <v>29</v>
      </c>
      <c r="AM200" s="11"/>
      <c r="AN200" s="195"/>
      <c r="AO200" s="11"/>
      <c r="AP200" s="195"/>
      <c r="AQ200" s="11"/>
      <c r="AR200" s="195"/>
    </row>
    <row r="201" spans="1:44" s="70" customFormat="1" outlineLevel="1">
      <c r="A201" s="197" t="s">
        <v>49</v>
      </c>
      <c r="B201" s="188" t="s">
        <v>116</v>
      </c>
      <c r="C201" s="273" t="s">
        <v>265</v>
      </c>
      <c r="D201" s="218"/>
      <c r="E201" s="222" t="s">
        <v>72</v>
      </c>
      <c r="F201" s="226" t="s">
        <v>147</v>
      </c>
      <c r="G201" s="192" t="s">
        <v>2</v>
      </c>
      <c r="H201" s="192" t="s">
        <v>2</v>
      </c>
      <c r="I201" s="192" t="s">
        <v>2</v>
      </c>
      <c r="J201" s="192" t="s">
        <v>2</v>
      </c>
      <c r="K201" s="192" t="s">
        <v>2</v>
      </c>
      <c r="L201" s="192" t="s">
        <v>2</v>
      </c>
      <c r="M201" s="192" t="s">
        <v>2</v>
      </c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505" t="s">
        <v>617</v>
      </c>
      <c r="Y201" s="506"/>
      <c r="Z201" s="505" t="s">
        <v>617</v>
      </c>
      <c r="AA201" s="506"/>
      <c r="AB201" s="488"/>
      <c r="AC201" s="489"/>
      <c r="AD201" s="211"/>
      <c r="AE201" s="211"/>
      <c r="AF201" s="211"/>
      <c r="AG201" s="211"/>
      <c r="AH201" s="211"/>
      <c r="AJ201" s="195"/>
      <c r="AK201" s="11"/>
      <c r="AL201" s="195" t="s">
        <v>29</v>
      </c>
      <c r="AM201" s="11"/>
      <c r="AN201" s="195"/>
      <c r="AO201" s="11"/>
      <c r="AP201" s="195"/>
      <c r="AQ201" s="11"/>
      <c r="AR201" s="195"/>
    </row>
    <row r="202" spans="1:44" s="196" customFormat="1">
      <c r="A202" s="187"/>
      <c r="B202" s="209" t="s">
        <v>116</v>
      </c>
      <c r="C202" s="189"/>
      <c r="D202" s="190"/>
      <c r="E202" s="190"/>
      <c r="F202" s="191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489"/>
      <c r="Y202" s="489"/>
      <c r="Z202" s="489"/>
      <c r="AA202" s="489"/>
      <c r="AB202" s="489"/>
      <c r="AC202" s="489"/>
      <c r="AD202" s="193"/>
      <c r="AE202" s="193"/>
      <c r="AF202" s="193"/>
      <c r="AG202" s="193"/>
      <c r="AH202" s="193"/>
      <c r="AI202" s="194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s="70" customFormat="1" outlineLevel="1">
      <c r="A203" s="197" t="s">
        <v>49</v>
      </c>
      <c r="B203" s="188" t="s">
        <v>64</v>
      </c>
      <c r="C203" s="223" t="s">
        <v>170</v>
      </c>
      <c r="D203" s="274"/>
      <c r="E203" s="222" t="s">
        <v>31</v>
      </c>
      <c r="F203" s="220" t="s">
        <v>172</v>
      </c>
      <c r="G203" s="227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95">
        <v>261.8</v>
      </c>
      <c r="Y203" s="95"/>
      <c r="Z203" s="95">
        <v>261.8</v>
      </c>
      <c r="AA203" s="95"/>
      <c r="AB203" s="487"/>
      <c r="AC203" s="487"/>
      <c r="AD203" s="211"/>
      <c r="AE203" s="211"/>
      <c r="AF203" s="211"/>
      <c r="AG203" s="211"/>
      <c r="AH203" s="211"/>
      <c r="AJ203" s="195"/>
      <c r="AK203" s="11"/>
      <c r="AL203" s="195"/>
      <c r="AM203" s="11"/>
      <c r="AN203" s="195"/>
      <c r="AO203" s="11"/>
      <c r="AP203" s="195"/>
      <c r="AQ203" s="11"/>
      <c r="AR203" s="195"/>
    </row>
    <row r="204" spans="1:44" s="70" customFormat="1" outlineLevel="1">
      <c r="A204" s="197" t="s">
        <v>49</v>
      </c>
      <c r="B204" s="188" t="s">
        <v>64</v>
      </c>
      <c r="C204" s="223" t="s">
        <v>109</v>
      </c>
      <c r="D204" s="274"/>
      <c r="E204" s="222" t="s">
        <v>31</v>
      </c>
      <c r="F204" s="220" t="s">
        <v>175</v>
      </c>
      <c r="G204" s="227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95">
        <v>191.4</v>
      </c>
      <c r="Y204" s="95"/>
      <c r="Z204" s="95">
        <v>191.4</v>
      </c>
      <c r="AA204" s="95"/>
      <c r="AB204" s="487"/>
      <c r="AC204" s="487"/>
      <c r="AD204" s="211"/>
      <c r="AE204" s="211"/>
      <c r="AF204" s="211"/>
      <c r="AG204" s="211"/>
      <c r="AH204" s="211"/>
      <c r="AJ204" s="195"/>
      <c r="AK204" s="11"/>
      <c r="AL204" s="195"/>
      <c r="AM204" s="11"/>
      <c r="AN204" s="195"/>
      <c r="AO204" s="11"/>
      <c r="AP204" s="195"/>
      <c r="AQ204" s="11"/>
      <c r="AR204" s="195"/>
    </row>
    <row r="205" spans="1:44" s="70" customFormat="1" outlineLevel="1">
      <c r="A205" s="197" t="s">
        <v>49</v>
      </c>
      <c r="B205" s="188" t="s">
        <v>64</v>
      </c>
      <c r="C205" s="223" t="s">
        <v>110</v>
      </c>
      <c r="D205" s="274"/>
      <c r="E205" s="222" t="s">
        <v>31</v>
      </c>
      <c r="F205" s="220" t="s">
        <v>174</v>
      </c>
      <c r="G205" s="227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95">
        <v>48.400000000000006</v>
      </c>
      <c r="Y205" s="95"/>
      <c r="Z205" s="95">
        <v>48.400000000000006</v>
      </c>
      <c r="AA205" s="95"/>
      <c r="AB205" s="487"/>
      <c r="AC205" s="487"/>
      <c r="AD205" s="211"/>
      <c r="AE205" s="211"/>
      <c r="AF205" s="211"/>
      <c r="AG205" s="211"/>
      <c r="AH205" s="211"/>
      <c r="AJ205" s="195"/>
      <c r="AK205" s="11"/>
      <c r="AL205" s="195"/>
      <c r="AM205" s="11"/>
      <c r="AN205" s="195"/>
      <c r="AO205" s="11"/>
      <c r="AP205" s="195"/>
      <c r="AQ205" s="11"/>
      <c r="AR205" s="195"/>
    </row>
    <row r="206" spans="1:44" s="70" customFormat="1" outlineLevel="1">
      <c r="A206" s="197" t="s">
        <v>49</v>
      </c>
      <c r="B206" s="188" t="s">
        <v>64</v>
      </c>
      <c r="C206" s="223" t="s">
        <v>171</v>
      </c>
      <c r="D206" s="274"/>
      <c r="E206" s="222" t="s">
        <v>31</v>
      </c>
      <c r="F206" s="220" t="s">
        <v>173</v>
      </c>
      <c r="G206" s="227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95">
        <v>26.180000000000003</v>
      </c>
      <c r="Y206" s="95"/>
      <c r="Z206" s="95">
        <v>26.180000000000003</v>
      </c>
      <c r="AA206" s="95"/>
      <c r="AB206" s="487"/>
      <c r="AC206" s="487"/>
      <c r="AD206" s="211"/>
      <c r="AE206" s="211"/>
      <c r="AF206" s="211"/>
      <c r="AG206" s="211"/>
      <c r="AH206" s="211"/>
      <c r="AJ206" s="195"/>
      <c r="AK206" s="11"/>
      <c r="AL206" s="195"/>
      <c r="AM206" s="11"/>
      <c r="AN206" s="195"/>
      <c r="AO206" s="11"/>
      <c r="AP206" s="195"/>
      <c r="AQ206" s="11"/>
      <c r="AR206" s="195"/>
    </row>
    <row r="207" spans="1:44" s="70" customFormat="1" outlineLevel="1">
      <c r="A207" s="197"/>
      <c r="B207" s="209" t="s">
        <v>64</v>
      </c>
      <c r="C207" s="223"/>
      <c r="D207" s="274"/>
      <c r="E207" s="222"/>
      <c r="F207" s="220"/>
      <c r="G207" s="227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95"/>
      <c r="Y207" s="95"/>
      <c r="Z207" s="95"/>
      <c r="AA207" s="95"/>
      <c r="AB207" s="95"/>
      <c r="AC207" s="95"/>
      <c r="AD207" s="211"/>
      <c r="AE207" s="211"/>
      <c r="AF207" s="211"/>
      <c r="AG207" s="211"/>
      <c r="AH207" s="211"/>
      <c r="AJ207" s="195"/>
      <c r="AK207" s="11"/>
      <c r="AL207" s="195"/>
      <c r="AM207" s="11"/>
      <c r="AN207" s="195"/>
      <c r="AO207" s="11"/>
      <c r="AP207" s="195"/>
      <c r="AQ207" s="11"/>
      <c r="AR207" s="195"/>
    </row>
    <row r="208" spans="1:44" s="70" customFormat="1" outlineLevel="1">
      <c r="A208" s="197"/>
      <c r="B208" s="188"/>
      <c r="C208" s="273"/>
      <c r="D208" s="274"/>
      <c r="E208" s="222"/>
      <c r="F208" s="220"/>
      <c r="G208" s="227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364"/>
      <c r="Y208" s="364"/>
      <c r="Z208" s="364"/>
      <c r="AA208" s="364"/>
      <c r="AB208" s="364"/>
      <c r="AC208" s="364"/>
      <c r="AD208" s="211"/>
      <c r="AE208" s="211"/>
      <c r="AF208" s="211"/>
      <c r="AG208" s="211"/>
      <c r="AH208" s="211"/>
      <c r="AJ208" s="195"/>
      <c r="AK208" s="11"/>
      <c r="AL208" s="195"/>
      <c r="AM208" s="11"/>
      <c r="AN208" s="195"/>
      <c r="AO208" s="11"/>
      <c r="AP208" s="195"/>
      <c r="AQ208" s="11"/>
      <c r="AR208" s="195"/>
    </row>
    <row r="209" spans="1:44" s="368" customFormat="1">
      <c r="A209" s="367"/>
      <c r="C209" s="369"/>
      <c r="D209" s="370"/>
      <c r="E209" s="370"/>
      <c r="F209" s="371"/>
      <c r="G209" s="372"/>
      <c r="H209" s="372"/>
      <c r="I209" s="372"/>
      <c r="J209" s="372"/>
      <c r="K209" s="372"/>
      <c r="L209" s="372"/>
      <c r="M209" s="372"/>
      <c r="N209" s="372"/>
      <c r="O209" s="372"/>
      <c r="P209" s="372"/>
      <c r="Q209" s="372"/>
      <c r="R209" s="372"/>
      <c r="S209" s="372"/>
      <c r="T209" s="372"/>
      <c r="U209" s="372"/>
      <c r="V209" s="372"/>
      <c r="W209" s="372"/>
      <c r="X209" s="489"/>
      <c r="Y209" s="489"/>
      <c r="Z209" s="489"/>
      <c r="AA209" s="489"/>
      <c r="AB209" s="489"/>
      <c r="AC209" s="489"/>
      <c r="AD209" s="373"/>
      <c r="AE209" s="373"/>
      <c r="AF209" s="373"/>
      <c r="AG209" s="373"/>
      <c r="AH209" s="373"/>
      <c r="AI209" s="374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s="70" customFormat="1">
      <c r="A210" s="197"/>
      <c r="B210" s="375"/>
      <c r="C210" s="217"/>
      <c r="D210" s="221"/>
      <c r="E210" s="376"/>
      <c r="F210" s="220"/>
      <c r="G210" s="227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249"/>
      <c r="Y210" s="249"/>
      <c r="Z210" s="249"/>
      <c r="AA210" s="249"/>
      <c r="AB210" s="249"/>
      <c r="AC210" s="249"/>
      <c r="AD210" s="211"/>
      <c r="AE210" s="211"/>
      <c r="AF210" s="211"/>
      <c r="AG210" s="211"/>
      <c r="AH210" s="2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s="70" customFormat="1">
      <c r="A211" s="197" t="s">
        <v>124</v>
      </c>
      <c r="B211" s="188"/>
      <c r="C211" s="247"/>
      <c r="D211" s="197"/>
      <c r="E211" s="248"/>
      <c r="F211" s="226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249"/>
      <c r="Y211" s="249"/>
      <c r="Z211" s="249"/>
      <c r="AA211" s="249"/>
      <c r="AB211" s="249"/>
      <c r="AC211" s="249"/>
      <c r="AD211" s="211"/>
      <c r="AE211" s="211"/>
      <c r="AF211" s="211"/>
      <c r="AG211" s="211"/>
      <c r="AH211" s="211"/>
      <c r="AJ211" s="73"/>
      <c r="AK211" s="73"/>
      <c r="AL211" s="73"/>
      <c r="AM211" s="73"/>
      <c r="AN211" s="73"/>
      <c r="AO211" s="73"/>
      <c r="AP211" s="73"/>
      <c r="AQ211" s="73"/>
      <c r="AR211" s="73"/>
    </row>
    <row r="212" spans="1:44" s="70" customFormat="1" outlineLevel="1">
      <c r="A212" s="250"/>
      <c r="B212" s="245" t="s">
        <v>255</v>
      </c>
      <c r="C212" s="247"/>
      <c r="D212" s="197"/>
      <c r="E212" s="248"/>
      <c r="F212" s="226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249"/>
      <c r="Y212" s="249"/>
      <c r="Z212" s="249"/>
      <c r="AA212" s="249"/>
      <c r="AB212" s="249"/>
      <c r="AC212" s="249"/>
      <c r="AD212" s="211"/>
      <c r="AE212" s="211"/>
      <c r="AF212" s="211"/>
      <c r="AG212" s="211"/>
      <c r="AH212" s="211"/>
      <c r="AJ212" s="73"/>
      <c r="AK212" s="73"/>
      <c r="AL212" s="73"/>
      <c r="AM212" s="73"/>
      <c r="AN212" s="73"/>
      <c r="AO212" s="73"/>
      <c r="AP212" s="73"/>
      <c r="AQ212" s="73"/>
      <c r="AR212" s="73"/>
    </row>
    <row r="213" spans="1:44" s="258" customFormat="1" outlineLevel="1">
      <c r="A213" s="251"/>
      <c r="B213" s="245" t="s">
        <v>74</v>
      </c>
      <c r="C213" s="252"/>
      <c r="D213" s="250"/>
      <c r="E213" s="253"/>
      <c r="F213" s="254"/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/>
      <c r="U213" s="255"/>
      <c r="V213" s="255"/>
      <c r="W213" s="255"/>
      <c r="X213" s="256"/>
      <c r="Y213" s="256"/>
      <c r="Z213" s="256"/>
      <c r="AA213" s="256"/>
      <c r="AB213" s="256"/>
      <c r="AC213" s="256"/>
      <c r="AD213" s="257"/>
      <c r="AE213" s="257"/>
      <c r="AF213" s="257"/>
      <c r="AG213" s="257"/>
      <c r="AH213" s="257"/>
      <c r="AJ213" s="73"/>
      <c r="AK213" s="73"/>
      <c r="AL213" s="73"/>
      <c r="AM213" s="73"/>
      <c r="AN213" s="73"/>
      <c r="AO213" s="73"/>
      <c r="AP213" s="73"/>
      <c r="AQ213" s="73"/>
      <c r="AR213" s="73"/>
    </row>
    <row r="214" spans="1:44" s="258" customFormat="1" outlineLevel="1">
      <c r="A214" s="251"/>
      <c r="B214" s="246" t="s">
        <v>264</v>
      </c>
      <c r="C214" s="252"/>
      <c r="D214" s="250"/>
      <c r="E214" s="253"/>
      <c r="F214" s="254"/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/>
      <c r="U214" s="255"/>
      <c r="V214" s="255"/>
      <c r="W214" s="255"/>
      <c r="X214" s="256"/>
      <c r="Y214" s="256"/>
      <c r="Z214" s="256"/>
      <c r="AA214" s="256"/>
      <c r="AB214" s="256"/>
      <c r="AC214" s="256"/>
      <c r="AD214" s="257"/>
      <c r="AE214" s="257"/>
      <c r="AF214" s="257"/>
      <c r="AG214" s="257"/>
      <c r="AH214" s="257"/>
      <c r="AJ214" s="73"/>
      <c r="AK214" s="73"/>
      <c r="AL214" s="73"/>
      <c r="AM214" s="73"/>
      <c r="AN214" s="73"/>
      <c r="AO214" s="73"/>
      <c r="AP214" s="73"/>
      <c r="AQ214" s="73"/>
      <c r="AR214" s="73"/>
    </row>
    <row r="215" spans="1:44" s="258" customFormat="1" outlineLevel="1">
      <c r="A215" s="251"/>
      <c r="B215" s="245" t="s">
        <v>66</v>
      </c>
      <c r="C215" s="252"/>
      <c r="D215" s="250"/>
      <c r="E215" s="253"/>
      <c r="F215" s="254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6"/>
      <c r="Y215" s="256"/>
      <c r="Z215" s="256"/>
      <c r="AA215" s="256"/>
      <c r="AB215" s="256"/>
      <c r="AC215" s="256"/>
      <c r="AD215" s="257"/>
      <c r="AE215" s="257"/>
      <c r="AF215" s="257"/>
      <c r="AG215" s="257"/>
      <c r="AH215" s="257"/>
      <c r="AJ215" s="73"/>
      <c r="AK215" s="73"/>
      <c r="AL215" s="73"/>
      <c r="AM215" s="73"/>
      <c r="AN215" s="73"/>
      <c r="AO215" s="73"/>
      <c r="AP215" s="73"/>
      <c r="AQ215" s="73"/>
      <c r="AR215" s="73"/>
    </row>
    <row r="216" spans="1:44" s="258" customFormat="1" outlineLevel="1">
      <c r="A216" s="251"/>
      <c r="B216" s="245" t="s">
        <v>67</v>
      </c>
      <c r="C216" s="252"/>
      <c r="D216" s="250"/>
      <c r="E216" s="253"/>
      <c r="F216" s="254"/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/>
      <c r="U216" s="255"/>
      <c r="V216" s="255"/>
      <c r="W216" s="255"/>
      <c r="X216" s="256"/>
      <c r="Y216" s="256"/>
      <c r="Z216" s="256"/>
      <c r="AA216" s="256"/>
      <c r="AB216" s="256"/>
      <c r="AC216" s="256"/>
      <c r="AD216" s="257"/>
      <c r="AE216" s="257"/>
      <c r="AF216" s="257"/>
      <c r="AG216" s="257"/>
      <c r="AH216" s="257"/>
      <c r="AJ216" s="73"/>
      <c r="AK216" s="73"/>
      <c r="AL216" s="73"/>
      <c r="AM216" s="73"/>
      <c r="AN216" s="73"/>
      <c r="AO216" s="73"/>
      <c r="AP216" s="73"/>
      <c r="AQ216" s="73"/>
      <c r="AR216" s="73"/>
    </row>
    <row r="217" spans="1:44" s="258" customFormat="1" outlineLevel="1">
      <c r="A217" s="251"/>
      <c r="B217" s="245" t="s">
        <v>133</v>
      </c>
      <c r="C217" s="252"/>
      <c r="D217" s="250"/>
      <c r="E217" s="253"/>
      <c r="F217" s="254"/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/>
      <c r="U217" s="255"/>
      <c r="V217" s="255"/>
      <c r="W217" s="255"/>
      <c r="X217" s="256"/>
      <c r="Y217" s="256"/>
      <c r="Z217" s="256"/>
      <c r="AA217" s="256"/>
      <c r="AB217" s="256"/>
      <c r="AC217" s="256"/>
      <c r="AD217" s="257"/>
      <c r="AE217" s="257"/>
      <c r="AF217" s="257"/>
      <c r="AG217" s="257"/>
      <c r="AH217" s="257"/>
      <c r="AJ217" s="73"/>
      <c r="AK217" s="73"/>
      <c r="AL217" s="73"/>
      <c r="AM217" s="73"/>
      <c r="AN217" s="73"/>
      <c r="AO217" s="73"/>
      <c r="AP217" s="73"/>
      <c r="AQ217" s="73"/>
      <c r="AR217" s="73"/>
    </row>
    <row r="218" spans="1:44" s="258" customFormat="1" outlineLevel="1">
      <c r="A218" s="251"/>
      <c r="B218" s="245" t="s">
        <v>68</v>
      </c>
      <c r="C218" s="252"/>
      <c r="D218" s="250"/>
      <c r="E218" s="253"/>
      <c r="F218" s="254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6"/>
      <c r="Y218" s="256"/>
      <c r="Z218" s="256"/>
      <c r="AA218" s="256"/>
      <c r="AB218" s="256"/>
      <c r="AC218" s="256"/>
      <c r="AD218" s="257"/>
      <c r="AE218" s="257"/>
      <c r="AF218" s="257"/>
      <c r="AG218" s="257"/>
      <c r="AH218" s="257"/>
      <c r="AJ218" s="73"/>
      <c r="AK218" s="73"/>
      <c r="AL218" s="73"/>
      <c r="AM218" s="73"/>
      <c r="AN218" s="73"/>
      <c r="AO218" s="73"/>
      <c r="AP218" s="73"/>
      <c r="AQ218" s="73"/>
      <c r="AR218" s="73"/>
    </row>
    <row r="219" spans="1:44" s="145" customFormat="1">
      <c r="A219" s="138"/>
      <c r="B219" s="159"/>
      <c r="C219" s="139"/>
      <c r="D219" s="137"/>
      <c r="E219" s="140"/>
      <c r="F219" s="141"/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3"/>
      <c r="Y219" s="143"/>
      <c r="Z219" s="143"/>
      <c r="AA219" s="143"/>
      <c r="AB219" s="143"/>
      <c r="AC219" s="143"/>
      <c r="AD219" s="144"/>
      <c r="AE219" s="144"/>
      <c r="AF219" s="144"/>
      <c r="AG219" s="144"/>
      <c r="AH219" s="144"/>
      <c r="AJ219" s="150"/>
      <c r="AK219" s="150"/>
      <c r="AL219" s="150"/>
      <c r="AM219" s="150"/>
      <c r="AN219" s="150"/>
      <c r="AO219" s="150"/>
      <c r="AP219" s="150"/>
      <c r="AQ219" s="150"/>
      <c r="AR219" s="150"/>
    </row>
    <row r="220" spans="1:44" s="297" customFormat="1">
      <c r="A220" s="339"/>
      <c r="B220" s="304"/>
      <c r="C220" s="299"/>
      <c r="D220" s="300"/>
      <c r="E220" s="296"/>
      <c r="F220" s="30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523" t="s">
        <v>134</v>
      </c>
      <c r="Y220" s="524"/>
      <c r="Z220" s="524"/>
      <c r="AA220" s="524"/>
      <c r="AB220" s="398"/>
      <c r="AC220" s="398"/>
      <c r="AD220" s="340"/>
      <c r="AE220" s="340"/>
      <c r="AF220" s="340"/>
      <c r="AG220" s="340"/>
      <c r="AH220" s="340"/>
      <c r="AJ220" s="341"/>
      <c r="AK220" s="342"/>
      <c r="AL220" s="341"/>
      <c r="AM220" s="342"/>
      <c r="AN220" s="341"/>
      <c r="AO220" s="342"/>
      <c r="AP220" s="341"/>
      <c r="AQ220" s="342"/>
      <c r="AR220" s="341"/>
    </row>
    <row r="221" spans="1:44" s="297" customFormat="1" ht="15.75" customHeight="1">
      <c r="A221" s="309" t="s">
        <v>126</v>
      </c>
      <c r="B221" s="279"/>
      <c r="C221" s="279"/>
      <c r="D221" s="310" t="s">
        <v>14</v>
      </c>
      <c r="G221" s="215"/>
      <c r="H221" s="262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528" t="s">
        <v>408</v>
      </c>
      <c r="Y221" s="529"/>
      <c r="Z221" s="529"/>
      <c r="AA221" s="529"/>
      <c r="AB221" s="399"/>
      <c r="AC221" s="399"/>
      <c r="AJ221" s="341"/>
      <c r="AK221" s="342"/>
      <c r="AL221" s="341"/>
      <c r="AM221" s="342"/>
      <c r="AN221" s="341"/>
      <c r="AO221" s="342"/>
      <c r="AP221" s="341"/>
      <c r="AQ221" s="342"/>
      <c r="AR221" s="341"/>
    </row>
    <row r="222" spans="1:44" s="297" customFormat="1" ht="15.75" customHeight="1">
      <c r="A222" s="309"/>
      <c r="B222" s="279"/>
      <c r="C222" s="279"/>
      <c r="D222" s="264"/>
      <c r="E222" s="208"/>
      <c r="G222" s="215"/>
      <c r="H222" s="262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AJ222" s="341"/>
      <c r="AK222" s="342"/>
      <c r="AL222" s="341"/>
      <c r="AM222" s="342"/>
      <c r="AN222" s="341"/>
      <c r="AO222" s="342"/>
      <c r="AP222" s="341"/>
      <c r="AQ222" s="342"/>
      <c r="AR222" s="341"/>
    </row>
    <row r="223" spans="1:44" s="296" customFormat="1" ht="15.75" customHeight="1" outlineLevel="1">
      <c r="A223" s="274" t="s">
        <v>126</v>
      </c>
      <c r="B223" s="289" t="s">
        <v>135</v>
      </c>
      <c r="C223" s="273" t="s">
        <v>335</v>
      </c>
      <c r="D223" s="290"/>
      <c r="E223" s="291" t="s">
        <v>128</v>
      </c>
      <c r="F223" s="292" t="s">
        <v>336</v>
      </c>
      <c r="G223" s="275" t="s">
        <v>2</v>
      </c>
      <c r="H223" s="275" t="s">
        <v>2</v>
      </c>
      <c r="I223" s="275" t="s">
        <v>2</v>
      </c>
      <c r="J223" s="275" t="s">
        <v>2</v>
      </c>
      <c r="K223" s="275" t="s">
        <v>2</v>
      </c>
      <c r="L223" s="275" t="s">
        <v>2</v>
      </c>
      <c r="M223" s="275" t="s">
        <v>2</v>
      </c>
      <c r="N223" s="511"/>
      <c r="O223" s="511"/>
      <c r="P223" s="511"/>
      <c r="Q223" s="511"/>
      <c r="R223" s="275"/>
      <c r="S223" s="511"/>
      <c r="T223" s="511"/>
      <c r="U223" s="511"/>
      <c r="V223" s="511"/>
      <c r="W223" s="275"/>
      <c r="X223" s="473">
        <v>1200</v>
      </c>
      <c r="Y223" s="473"/>
      <c r="Z223" s="473"/>
      <c r="AA223" s="473"/>
      <c r="AB223" s="473"/>
      <c r="AC223" s="473"/>
      <c r="AD223" s="473"/>
      <c r="AE223" s="473"/>
      <c r="AF223" s="473"/>
      <c r="AG223" s="473"/>
      <c r="AH223" s="397"/>
      <c r="AI223" s="293"/>
      <c r="AJ223" s="294"/>
      <c r="AK223" s="295"/>
      <c r="AL223" s="294"/>
      <c r="AM223" s="295" t="s">
        <v>136</v>
      </c>
      <c r="AN223" s="294" t="s">
        <v>136</v>
      </c>
      <c r="AO223" s="295"/>
      <c r="AP223" s="294"/>
      <c r="AQ223" s="295"/>
      <c r="AR223" s="294" t="s">
        <v>136</v>
      </c>
    </row>
    <row r="224" spans="1:44" s="296" customFormat="1" ht="15.75" customHeight="1" outlineLevel="1">
      <c r="A224" s="274" t="s">
        <v>126</v>
      </c>
      <c r="B224" s="289" t="s">
        <v>135</v>
      </c>
      <c r="C224" s="273" t="s">
        <v>337</v>
      </c>
      <c r="D224" s="290"/>
      <c r="E224" s="291" t="s">
        <v>290</v>
      </c>
      <c r="F224" s="292" t="s">
        <v>127</v>
      </c>
      <c r="G224" s="275" t="s">
        <v>2</v>
      </c>
      <c r="H224" s="275" t="s">
        <v>2</v>
      </c>
      <c r="I224" s="275" t="s">
        <v>2</v>
      </c>
      <c r="J224" s="275" t="s">
        <v>2</v>
      </c>
      <c r="K224" s="275" t="s">
        <v>2</v>
      </c>
      <c r="L224" s="275" t="s">
        <v>2</v>
      </c>
      <c r="M224" s="275" t="s">
        <v>2</v>
      </c>
      <c r="N224" s="473"/>
      <c r="O224" s="473"/>
      <c r="P224" s="473"/>
      <c r="Q224" s="473"/>
      <c r="R224" s="275"/>
      <c r="S224" s="473"/>
      <c r="T224" s="473"/>
      <c r="U224" s="473"/>
      <c r="V224" s="473"/>
      <c r="W224" s="275"/>
      <c r="X224" s="473">
        <v>1000</v>
      </c>
      <c r="Y224" s="473"/>
      <c r="Z224" s="473"/>
      <c r="AA224" s="473"/>
      <c r="AB224" s="473"/>
      <c r="AC224" s="473"/>
      <c r="AD224" s="473"/>
      <c r="AE224" s="473"/>
      <c r="AF224" s="473"/>
      <c r="AG224" s="473"/>
      <c r="AH224" s="293"/>
      <c r="AI224" s="293"/>
      <c r="AJ224" s="294"/>
      <c r="AK224" s="295"/>
      <c r="AL224" s="294" t="s">
        <v>136</v>
      </c>
      <c r="AM224" s="295"/>
      <c r="AN224" s="294"/>
      <c r="AO224" s="295"/>
      <c r="AP224" s="294"/>
      <c r="AQ224" s="295"/>
      <c r="AR224" s="294"/>
    </row>
    <row r="225" spans="1:54" s="296" customFormat="1" ht="15.75" customHeight="1" outlineLevel="1">
      <c r="A225" s="274" t="s">
        <v>126</v>
      </c>
      <c r="B225" s="289" t="s">
        <v>135</v>
      </c>
      <c r="C225" s="273" t="s">
        <v>338</v>
      </c>
      <c r="D225" s="290"/>
      <c r="E225" s="291" t="s">
        <v>339</v>
      </c>
      <c r="F225" s="292" t="s">
        <v>340</v>
      </c>
      <c r="G225" s="275" t="s">
        <v>2</v>
      </c>
      <c r="H225" s="275" t="s">
        <v>2</v>
      </c>
      <c r="I225" s="275" t="s">
        <v>2</v>
      </c>
      <c r="J225" s="275" t="s">
        <v>2</v>
      </c>
      <c r="K225" s="275" t="s">
        <v>2</v>
      </c>
      <c r="L225" s="275" t="s">
        <v>2</v>
      </c>
      <c r="M225" s="275" t="s">
        <v>2</v>
      </c>
      <c r="N225" s="473"/>
      <c r="O225" s="473"/>
      <c r="P225" s="473"/>
      <c r="Q225" s="473"/>
      <c r="R225" s="275"/>
      <c r="S225" s="473"/>
      <c r="T225" s="473"/>
      <c r="U225" s="473"/>
      <c r="V225" s="473"/>
      <c r="W225" s="275"/>
      <c r="X225" s="473">
        <v>600</v>
      </c>
      <c r="Y225" s="473"/>
      <c r="Z225" s="473"/>
      <c r="AA225" s="473"/>
      <c r="AB225" s="473"/>
      <c r="AC225" s="473"/>
      <c r="AD225" s="473"/>
      <c r="AE225" s="473"/>
      <c r="AF225" s="473"/>
      <c r="AG225" s="473"/>
      <c r="AH225" s="293"/>
      <c r="AI225" s="293"/>
      <c r="AJ225" s="294"/>
      <c r="AK225" s="295"/>
      <c r="AL225" s="294"/>
      <c r="AM225" s="295" t="s">
        <v>136</v>
      </c>
      <c r="AN225" s="294"/>
      <c r="AO225" s="295"/>
      <c r="AP225" s="294"/>
      <c r="AQ225" s="295"/>
      <c r="AR225" s="294"/>
    </row>
    <row r="226" spans="1:54" s="296" customFormat="1" ht="15.75" customHeight="1" outlineLevel="1">
      <c r="A226" s="274" t="s">
        <v>126</v>
      </c>
      <c r="B226" s="289" t="s">
        <v>135</v>
      </c>
      <c r="C226" s="273" t="s">
        <v>341</v>
      </c>
      <c r="D226" s="290"/>
      <c r="E226" s="291" t="s">
        <v>342</v>
      </c>
      <c r="F226" s="292" t="s">
        <v>343</v>
      </c>
      <c r="G226" s="275"/>
      <c r="H226" s="275"/>
      <c r="I226" s="275"/>
      <c r="J226" s="275"/>
      <c r="K226" s="275"/>
      <c r="L226" s="275"/>
      <c r="M226" s="275"/>
      <c r="N226" s="397"/>
      <c r="O226" s="397"/>
      <c r="P226" s="397"/>
      <c r="Q226" s="397"/>
      <c r="R226" s="275"/>
      <c r="S226" s="397"/>
      <c r="T226" s="397"/>
      <c r="U226" s="397"/>
      <c r="V226" s="397"/>
      <c r="W226" s="275"/>
      <c r="X226" s="473">
        <v>200</v>
      </c>
      <c r="Y226" s="473"/>
      <c r="Z226" s="473"/>
      <c r="AA226" s="473"/>
      <c r="AB226" s="473"/>
      <c r="AC226" s="473"/>
      <c r="AD226" s="473"/>
      <c r="AE226" s="473"/>
      <c r="AF226" s="473"/>
      <c r="AG226" s="473"/>
      <c r="AH226" s="269"/>
      <c r="AI226" s="293"/>
      <c r="AJ226" s="294"/>
      <c r="AK226" s="295"/>
      <c r="AL226" s="294"/>
      <c r="AM226" s="295"/>
      <c r="AN226" s="294"/>
      <c r="AO226" s="295"/>
      <c r="AP226" s="294"/>
      <c r="AQ226" s="295"/>
      <c r="AR226" s="294"/>
    </row>
    <row r="227" spans="1:54" s="296" customFormat="1" ht="15.75" customHeight="1" outlineLevel="1">
      <c r="A227" s="274" t="s">
        <v>126</v>
      </c>
      <c r="B227" s="289" t="s">
        <v>137</v>
      </c>
      <c r="C227" s="273" t="s">
        <v>344</v>
      </c>
      <c r="D227" s="290"/>
      <c r="E227" s="291" t="s">
        <v>345</v>
      </c>
      <c r="F227" s="292" t="s">
        <v>346</v>
      </c>
      <c r="G227" s="275" t="s">
        <v>2</v>
      </c>
      <c r="H227" s="275" t="s">
        <v>2</v>
      </c>
      <c r="I227" s="275" t="s">
        <v>2</v>
      </c>
      <c r="J227" s="275" t="s">
        <v>2</v>
      </c>
      <c r="K227" s="275" t="s">
        <v>2</v>
      </c>
      <c r="L227" s="275" t="s">
        <v>2</v>
      </c>
      <c r="M227" s="275" t="s">
        <v>2</v>
      </c>
      <c r="N227" s="473"/>
      <c r="O227" s="473"/>
      <c r="P227" s="473"/>
      <c r="Q227" s="473"/>
      <c r="R227" s="275"/>
      <c r="S227" s="473"/>
      <c r="T227" s="473"/>
      <c r="U227" s="473"/>
      <c r="V227" s="473"/>
      <c r="W227" s="275"/>
      <c r="X227" s="473">
        <v>1100</v>
      </c>
      <c r="Y227" s="473"/>
      <c r="Z227" s="473"/>
      <c r="AA227" s="473"/>
      <c r="AB227" s="473"/>
      <c r="AC227" s="473"/>
      <c r="AD227" s="473"/>
      <c r="AE227" s="473"/>
      <c r="AF227" s="473"/>
      <c r="AG227" s="473"/>
      <c r="AH227" s="293"/>
      <c r="AI227" s="293"/>
      <c r="AJ227" s="294"/>
      <c r="AK227" s="295" t="s">
        <v>136</v>
      </c>
      <c r="AL227" s="294"/>
      <c r="AM227" s="295"/>
      <c r="AN227" s="294"/>
      <c r="AO227" s="295"/>
      <c r="AP227" s="294" t="s">
        <v>136</v>
      </c>
      <c r="AQ227" s="295"/>
      <c r="AR227" s="294"/>
    </row>
    <row r="228" spans="1:54" s="296" customFormat="1" ht="15.75" customHeight="1" outlineLevel="1">
      <c r="A228" s="274" t="s">
        <v>126</v>
      </c>
      <c r="B228" s="289" t="s">
        <v>137</v>
      </c>
      <c r="C228" s="273" t="s">
        <v>347</v>
      </c>
      <c r="D228" s="290"/>
      <c r="E228" s="291" t="s">
        <v>291</v>
      </c>
      <c r="F228" s="292" t="s">
        <v>348</v>
      </c>
      <c r="G228" s="275" t="s">
        <v>2</v>
      </c>
      <c r="H228" s="275" t="s">
        <v>2</v>
      </c>
      <c r="I228" s="275" t="s">
        <v>2</v>
      </c>
      <c r="J228" s="275" t="s">
        <v>2</v>
      </c>
      <c r="K228" s="275" t="s">
        <v>2</v>
      </c>
      <c r="L228" s="275" t="s">
        <v>2</v>
      </c>
      <c r="M228" s="275" t="s">
        <v>2</v>
      </c>
      <c r="N228" s="473"/>
      <c r="O228" s="473"/>
      <c r="P228" s="473"/>
      <c r="Q228" s="473"/>
      <c r="R228" s="275"/>
      <c r="S228" s="473"/>
      <c r="T228" s="473"/>
      <c r="U228" s="473"/>
      <c r="V228" s="473"/>
      <c r="W228" s="275"/>
      <c r="X228" s="473">
        <v>800</v>
      </c>
      <c r="Y228" s="473"/>
      <c r="Z228" s="473"/>
      <c r="AA228" s="473"/>
      <c r="AB228" s="473"/>
      <c r="AC228" s="473"/>
      <c r="AD228" s="473"/>
      <c r="AE228" s="473"/>
      <c r="AF228" s="473"/>
      <c r="AG228" s="473"/>
      <c r="AH228" s="293"/>
      <c r="AI228" s="293"/>
      <c r="AJ228" s="294"/>
      <c r="AK228" s="295" t="s">
        <v>136</v>
      </c>
      <c r="AL228" s="294"/>
      <c r="AM228" s="295"/>
      <c r="AN228" s="294"/>
      <c r="AO228" s="295"/>
      <c r="AP228" s="294"/>
      <c r="AQ228" s="295"/>
      <c r="AR228" s="294"/>
    </row>
    <row r="229" spans="1:54" s="296" customFormat="1" ht="15.75" customHeight="1" outlineLevel="1">
      <c r="A229" s="274" t="s">
        <v>126</v>
      </c>
      <c r="B229" s="289" t="s">
        <v>137</v>
      </c>
      <c r="C229" s="273" t="s">
        <v>349</v>
      </c>
      <c r="D229" s="290"/>
      <c r="E229" s="291" t="s">
        <v>292</v>
      </c>
      <c r="F229" s="292" t="s">
        <v>350</v>
      </c>
      <c r="G229" s="275" t="s">
        <v>2</v>
      </c>
      <c r="H229" s="275" t="s">
        <v>2</v>
      </c>
      <c r="I229" s="275" t="s">
        <v>2</v>
      </c>
      <c r="J229" s="275" t="s">
        <v>2</v>
      </c>
      <c r="K229" s="275" t="s">
        <v>2</v>
      </c>
      <c r="L229" s="275" t="s">
        <v>2</v>
      </c>
      <c r="M229" s="275" t="s">
        <v>2</v>
      </c>
      <c r="N229" s="473"/>
      <c r="O229" s="473"/>
      <c r="P229" s="473"/>
      <c r="Q229" s="473"/>
      <c r="R229" s="275"/>
      <c r="S229" s="473"/>
      <c r="T229" s="473"/>
      <c r="U229" s="473"/>
      <c r="V229" s="473"/>
      <c r="W229" s="275"/>
      <c r="X229" s="473">
        <v>500</v>
      </c>
      <c r="Y229" s="473"/>
      <c r="Z229" s="473"/>
      <c r="AA229" s="473"/>
      <c r="AB229" s="473"/>
      <c r="AC229" s="473"/>
      <c r="AD229" s="473"/>
      <c r="AE229" s="473"/>
      <c r="AF229" s="473"/>
      <c r="AG229" s="473"/>
      <c r="AH229" s="293"/>
      <c r="AI229" s="293"/>
      <c r="AJ229" s="294"/>
      <c r="AK229" s="295" t="s">
        <v>136</v>
      </c>
      <c r="AL229" s="294"/>
      <c r="AM229" s="295"/>
      <c r="AN229" s="294"/>
      <c r="AO229" s="295"/>
      <c r="AP229" s="294"/>
      <c r="AQ229" s="295"/>
      <c r="AR229" s="294"/>
    </row>
    <row r="230" spans="1:54" s="296" customFormat="1" ht="15.75" customHeight="1" outlineLevel="1">
      <c r="A230" s="274" t="s">
        <v>126</v>
      </c>
      <c r="B230" s="289" t="s">
        <v>137</v>
      </c>
      <c r="C230" s="273" t="s">
        <v>351</v>
      </c>
      <c r="D230" s="290"/>
      <c r="E230" s="291" t="s">
        <v>352</v>
      </c>
      <c r="F230" s="292" t="s">
        <v>343</v>
      </c>
      <c r="G230" s="275"/>
      <c r="H230" s="275"/>
      <c r="I230" s="275"/>
      <c r="J230" s="275"/>
      <c r="K230" s="275"/>
      <c r="L230" s="275"/>
      <c r="M230" s="275"/>
      <c r="N230" s="397"/>
      <c r="O230" s="397"/>
      <c r="P230" s="397"/>
      <c r="Q230" s="397"/>
      <c r="R230" s="275"/>
      <c r="S230" s="397"/>
      <c r="T230" s="397"/>
      <c r="U230" s="397"/>
      <c r="V230" s="397"/>
      <c r="W230" s="275"/>
      <c r="X230" s="473">
        <v>200</v>
      </c>
      <c r="Y230" s="473"/>
      <c r="Z230" s="473"/>
      <c r="AA230" s="473"/>
      <c r="AB230" s="473"/>
      <c r="AC230" s="473"/>
      <c r="AD230" s="473"/>
      <c r="AE230" s="473"/>
      <c r="AF230" s="473"/>
      <c r="AG230" s="473"/>
      <c r="AH230" s="293"/>
      <c r="AI230" s="293"/>
      <c r="AJ230" s="294"/>
      <c r="AK230" s="295" t="s">
        <v>136</v>
      </c>
      <c r="AL230" s="294"/>
      <c r="AM230" s="295"/>
      <c r="AN230" s="294"/>
      <c r="AO230" s="295"/>
      <c r="AP230" s="294"/>
      <c r="AQ230" s="295"/>
      <c r="AR230" s="294"/>
    </row>
    <row r="231" spans="1:54" s="296" customFormat="1" ht="15.75" customHeight="1" outlineLevel="1">
      <c r="A231" s="274" t="s">
        <v>126</v>
      </c>
      <c r="B231" s="289" t="s">
        <v>138</v>
      </c>
      <c r="C231" s="273" t="s">
        <v>353</v>
      </c>
      <c r="D231" s="290"/>
      <c r="E231" s="291" t="s">
        <v>354</v>
      </c>
      <c r="F231" s="292" t="s">
        <v>355</v>
      </c>
      <c r="G231" s="275" t="s">
        <v>65</v>
      </c>
      <c r="H231" s="275" t="s">
        <v>2</v>
      </c>
      <c r="I231" s="275" t="s">
        <v>2</v>
      </c>
      <c r="J231" s="275" t="s">
        <v>2</v>
      </c>
      <c r="K231" s="275" t="s">
        <v>2</v>
      </c>
      <c r="L231" s="275" t="s">
        <v>2</v>
      </c>
      <c r="M231" s="275"/>
      <c r="N231" s="473"/>
      <c r="O231" s="473"/>
      <c r="P231" s="473"/>
      <c r="Q231" s="473"/>
      <c r="R231" s="275"/>
      <c r="S231" s="473"/>
      <c r="T231" s="473"/>
      <c r="U231" s="473"/>
      <c r="V231" s="473"/>
      <c r="W231" s="275"/>
      <c r="X231" s="473">
        <v>700</v>
      </c>
      <c r="Y231" s="473"/>
      <c r="Z231" s="473"/>
      <c r="AA231" s="473"/>
      <c r="AB231" s="473"/>
      <c r="AC231" s="473"/>
      <c r="AD231" s="473"/>
      <c r="AE231" s="473"/>
      <c r="AF231" s="473"/>
      <c r="AG231" s="473"/>
      <c r="AH231" s="293"/>
      <c r="AI231" s="293"/>
      <c r="AJ231" s="294" t="s">
        <v>136</v>
      </c>
      <c r="AK231" s="295"/>
      <c r="AL231" s="294"/>
      <c r="AM231" s="295"/>
      <c r="AN231" s="294"/>
      <c r="AO231" s="295" t="s">
        <v>136</v>
      </c>
      <c r="AP231" s="294"/>
      <c r="AQ231" s="295"/>
      <c r="AR231" s="294"/>
    </row>
    <row r="232" spans="1:54" s="296" customFormat="1" ht="15.75" customHeight="1" outlineLevel="1">
      <c r="A232" s="274" t="s">
        <v>126</v>
      </c>
      <c r="B232" s="289" t="s">
        <v>356</v>
      </c>
      <c r="C232" s="273" t="s">
        <v>357</v>
      </c>
      <c r="D232" s="290"/>
      <c r="E232" s="291" t="s">
        <v>358</v>
      </c>
      <c r="F232" s="292" t="s">
        <v>359</v>
      </c>
      <c r="G232" s="275" t="s">
        <v>65</v>
      </c>
      <c r="H232" s="275" t="s">
        <v>2</v>
      </c>
      <c r="I232" s="275" t="s">
        <v>2</v>
      </c>
      <c r="J232" s="275" t="s">
        <v>2</v>
      </c>
      <c r="K232" s="275" t="s">
        <v>2</v>
      </c>
      <c r="L232" s="275" t="s">
        <v>2</v>
      </c>
      <c r="M232" s="275"/>
      <c r="N232" s="473"/>
      <c r="O232" s="473"/>
      <c r="P232" s="473"/>
      <c r="Q232" s="473"/>
      <c r="R232" s="275"/>
      <c r="S232" s="473"/>
      <c r="T232" s="473"/>
      <c r="U232" s="473"/>
      <c r="V232" s="473"/>
      <c r="W232" s="275"/>
      <c r="X232" s="473">
        <v>200</v>
      </c>
      <c r="Y232" s="473"/>
      <c r="Z232" s="473"/>
      <c r="AA232" s="473"/>
      <c r="AB232" s="473"/>
      <c r="AC232" s="473"/>
      <c r="AD232" s="473"/>
      <c r="AE232" s="473"/>
      <c r="AF232" s="473"/>
      <c r="AG232" s="473"/>
      <c r="AH232" s="293"/>
      <c r="AI232" s="293"/>
      <c r="AJ232" s="294" t="s">
        <v>136</v>
      </c>
      <c r="AK232" s="295"/>
      <c r="AL232" s="294"/>
      <c r="AM232" s="295"/>
      <c r="AN232" s="294"/>
      <c r="AO232" s="295" t="s">
        <v>136</v>
      </c>
      <c r="AP232" s="294"/>
      <c r="AQ232" s="295"/>
      <c r="AR232" s="294"/>
    </row>
    <row r="233" spans="1:54" s="296" customFormat="1" ht="15.75" customHeight="1" outlineLevel="1">
      <c r="A233" s="297"/>
      <c r="B233" s="298"/>
      <c r="C233" s="298"/>
      <c r="D233" s="298"/>
      <c r="E233" s="299"/>
      <c r="F233" s="300"/>
      <c r="G233" s="275"/>
      <c r="H233" s="275"/>
      <c r="I233" s="275"/>
      <c r="J233" s="275"/>
      <c r="K233" s="275"/>
      <c r="L233" s="275"/>
      <c r="M233" s="275"/>
      <c r="N233" s="275"/>
      <c r="O233" s="275"/>
      <c r="P233" s="275"/>
      <c r="Q233" s="275"/>
      <c r="R233" s="275"/>
      <c r="S233" s="275"/>
      <c r="T233" s="275"/>
      <c r="U233" s="275"/>
      <c r="V233" s="275"/>
      <c r="W233" s="275"/>
      <c r="X233" s="473"/>
      <c r="Y233" s="473"/>
      <c r="Z233" s="473"/>
      <c r="AA233" s="473"/>
      <c r="AB233" s="473"/>
      <c r="AC233" s="473"/>
      <c r="AD233" s="293"/>
      <c r="AE233" s="293"/>
      <c r="AF233" s="293"/>
      <c r="AG233" s="293"/>
      <c r="AH233" s="293"/>
      <c r="AI233" s="293"/>
      <c r="AJ233" s="294"/>
      <c r="AK233" s="295"/>
      <c r="AL233" s="294"/>
      <c r="AM233" s="295" t="s">
        <v>136</v>
      </c>
      <c r="AN233" s="294"/>
      <c r="AO233" s="295"/>
      <c r="AP233" s="294"/>
      <c r="AQ233" s="295"/>
      <c r="AR233" s="294"/>
    </row>
    <row r="234" spans="1:54" s="297" customFormat="1" ht="15.75" customHeight="1">
      <c r="B234" s="298"/>
      <c r="C234" s="298"/>
      <c r="D234" s="298"/>
      <c r="E234" s="299"/>
      <c r="F234" s="300"/>
      <c r="G234" s="301"/>
      <c r="H234" s="30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303"/>
      <c r="Y234" s="303"/>
      <c r="Z234" s="303"/>
      <c r="AA234" s="303"/>
      <c r="AB234" s="303"/>
      <c r="AC234" s="303"/>
      <c r="AD234" s="303"/>
      <c r="AF234" s="295"/>
      <c r="AG234" s="295"/>
      <c r="AH234" s="295"/>
      <c r="AI234" s="295"/>
      <c r="AJ234" s="295"/>
      <c r="AK234" s="295"/>
      <c r="AL234" s="295"/>
      <c r="AM234" s="295"/>
      <c r="AN234" s="295"/>
    </row>
    <row r="235" spans="1:54" s="297" customFormat="1" ht="15.75" customHeight="1">
      <c r="A235" s="274" t="s">
        <v>141</v>
      </c>
      <c r="B235" s="304"/>
      <c r="C235" s="304"/>
      <c r="D235" s="304"/>
      <c r="E235" s="299"/>
      <c r="F235" s="300"/>
      <c r="G235" s="296"/>
      <c r="H235" s="305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306"/>
      <c r="Y235" s="306"/>
      <c r="Z235" s="306"/>
      <c r="AA235" s="306"/>
      <c r="AB235" s="306"/>
      <c r="AC235" s="306"/>
      <c r="AD235" s="306"/>
      <c r="AF235" s="307"/>
      <c r="AG235" s="307"/>
      <c r="AH235" s="307"/>
      <c r="AI235" s="307"/>
      <c r="AJ235" s="307"/>
      <c r="AK235" s="307"/>
      <c r="AL235" s="307"/>
      <c r="AM235" s="307"/>
      <c r="AN235" s="307"/>
    </row>
    <row r="236" spans="1:54" s="271" customFormat="1" ht="15.75" customHeight="1" outlineLevel="1">
      <c r="B236" s="270" t="s">
        <v>139</v>
      </c>
      <c r="C236" s="270"/>
    </row>
    <row r="237" spans="1:54" s="271" customFormat="1" ht="15.75" customHeight="1" outlineLevel="1">
      <c r="B237" s="270" t="s">
        <v>360</v>
      </c>
      <c r="C237" s="270"/>
    </row>
    <row r="238" spans="1:54" s="271" customFormat="1" ht="15.75" customHeight="1" outlineLevel="1">
      <c r="B238" s="279" t="s">
        <v>140</v>
      </c>
      <c r="C238" s="279"/>
      <c r="D238" s="304"/>
      <c r="E238" s="299"/>
      <c r="F238" s="304"/>
      <c r="H238" s="308"/>
      <c r="AI238" s="303"/>
      <c r="AJ238" s="303"/>
      <c r="AK238" s="303"/>
      <c r="AL238" s="303"/>
      <c r="AM238" s="303"/>
      <c r="AN238" s="303"/>
      <c r="AO238" s="303"/>
      <c r="AP238" s="303"/>
      <c r="AQ238" s="303"/>
      <c r="AR238" s="303"/>
      <c r="AT238" s="307"/>
      <c r="AU238" s="307"/>
      <c r="AV238" s="307"/>
      <c r="AW238" s="307"/>
      <c r="AX238" s="307"/>
      <c r="AY238" s="307"/>
      <c r="AZ238" s="307"/>
      <c r="BA238" s="307"/>
      <c r="BB238" s="307"/>
    </row>
    <row r="239" spans="1:54" s="304" customFormat="1" ht="15.75" customHeight="1" outlineLevel="1">
      <c r="B239" s="279" t="s">
        <v>68</v>
      </c>
      <c r="C239" s="279"/>
    </row>
    <row r="240" spans="1:54" s="304" customFormat="1" ht="15.75" customHeight="1" outlineLevel="1">
      <c r="B240" s="279" t="s">
        <v>361</v>
      </c>
      <c r="C240" s="279"/>
    </row>
    <row r="241" spans="1:51" s="123" customFormat="1" ht="15.75" customHeight="1">
      <c r="B241" s="281"/>
      <c r="C241" s="281"/>
    </row>
    <row r="242" spans="1:51" s="281" customFormat="1" ht="15"/>
    <row r="243" spans="1:51" s="161" customFormat="1" ht="20.25">
      <c r="A243" s="401" t="s">
        <v>190</v>
      </c>
      <c r="B243" s="402"/>
      <c r="C243" s="402"/>
      <c r="D243" s="402"/>
      <c r="E243" s="403"/>
      <c r="F243" s="404"/>
      <c r="G243" s="405"/>
      <c r="H243" s="406"/>
      <c r="I243" s="407"/>
      <c r="J243" s="407"/>
      <c r="K243" s="407"/>
      <c r="L243" s="407"/>
      <c r="M243" s="407"/>
      <c r="N243" s="407"/>
      <c r="O243" s="407"/>
      <c r="P243" s="407"/>
      <c r="Q243" s="407"/>
      <c r="R243" s="407"/>
      <c r="S243" s="407"/>
      <c r="T243" s="407"/>
      <c r="U243" s="407"/>
      <c r="V243" s="407"/>
      <c r="W243" s="407"/>
      <c r="X243" s="530" t="s">
        <v>293</v>
      </c>
      <c r="Y243" s="531"/>
      <c r="Z243" s="531"/>
      <c r="AA243" s="531"/>
      <c r="AB243" s="531"/>
      <c r="AC243" s="532"/>
      <c r="AD243" s="408"/>
      <c r="AE243" s="408"/>
      <c r="AF243" s="408"/>
      <c r="AG243" s="408"/>
      <c r="AH243" s="409"/>
      <c r="AI243" s="409"/>
      <c r="AJ243" s="410" t="s">
        <v>29</v>
      </c>
      <c r="AK243" s="410" t="s">
        <v>29</v>
      </c>
      <c r="AL243" s="410" t="s">
        <v>29</v>
      </c>
      <c r="AM243" s="410" t="s">
        <v>29</v>
      </c>
      <c r="AN243" s="410" t="s">
        <v>29</v>
      </c>
      <c r="AO243" s="410" t="s">
        <v>29</v>
      </c>
      <c r="AP243" s="410" t="s">
        <v>29</v>
      </c>
      <c r="AQ243" s="410" t="s">
        <v>29</v>
      </c>
      <c r="AR243" s="410" t="s">
        <v>29</v>
      </c>
      <c r="AS243" s="409"/>
      <c r="AT243" s="409"/>
      <c r="AU243" s="409"/>
      <c r="AV243" s="409"/>
      <c r="AY243" s="162"/>
    </row>
    <row r="244" spans="1:51" s="161" customFormat="1" outlineLevel="1">
      <c r="A244" s="405"/>
      <c r="B244" s="402"/>
      <c r="C244" s="402"/>
      <c r="D244" s="402"/>
      <c r="E244" s="403"/>
      <c r="F244" s="404"/>
      <c r="G244" s="405"/>
      <c r="H244" s="406"/>
      <c r="I244" s="407"/>
      <c r="J244" s="407"/>
      <c r="K244" s="407"/>
      <c r="L244" s="407"/>
      <c r="M244" s="407"/>
      <c r="N244" s="407"/>
      <c r="O244" s="407"/>
      <c r="P244" s="407"/>
      <c r="Q244" s="407"/>
      <c r="R244" s="407"/>
      <c r="S244" s="407"/>
      <c r="T244" s="407"/>
      <c r="U244" s="407"/>
      <c r="V244" s="407"/>
      <c r="W244" s="407"/>
      <c r="X244" s="525" t="s">
        <v>191</v>
      </c>
      <c r="Y244" s="526"/>
      <c r="Z244" s="525" t="s">
        <v>333</v>
      </c>
      <c r="AA244" s="526"/>
      <c r="AB244" s="525" t="s">
        <v>334</v>
      </c>
      <c r="AC244" s="526"/>
      <c r="AD244" s="433"/>
      <c r="AE244" s="433"/>
      <c r="AF244" s="433"/>
      <c r="AG244" s="433"/>
      <c r="AH244" s="409"/>
      <c r="AI244" s="409"/>
      <c r="AJ244" s="410" t="s">
        <v>29</v>
      </c>
      <c r="AK244" s="410" t="s">
        <v>29</v>
      </c>
      <c r="AL244" s="410" t="s">
        <v>29</v>
      </c>
      <c r="AM244" s="410" t="s">
        <v>29</v>
      </c>
      <c r="AN244" s="410" t="s">
        <v>29</v>
      </c>
      <c r="AO244" s="410" t="s">
        <v>29</v>
      </c>
      <c r="AP244" s="410" t="s">
        <v>29</v>
      </c>
      <c r="AQ244" s="410" t="s">
        <v>29</v>
      </c>
      <c r="AR244" s="410" t="s">
        <v>29</v>
      </c>
      <c r="AS244" s="409"/>
      <c r="AT244" s="409"/>
      <c r="AU244" s="409"/>
      <c r="AV244" s="409"/>
      <c r="AY244" s="162"/>
    </row>
    <row r="245" spans="1:51" s="161" customFormat="1" outlineLevel="1">
      <c r="A245" s="411"/>
      <c r="B245" s="412"/>
      <c r="C245" s="412"/>
      <c r="D245" s="412"/>
      <c r="E245" s="413"/>
      <c r="F245" s="414"/>
      <c r="G245" s="411"/>
      <c r="H245" s="415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7"/>
      <c r="Y245" s="417"/>
      <c r="Z245" s="417"/>
      <c r="AA245" s="417"/>
      <c r="AB245" s="417"/>
      <c r="AC245" s="417"/>
      <c r="AD245" s="417"/>
      <c r="AE245" s="417"/>
      <c r="AF245" s="417"/>
      <c r="AG245" s="417"/>
      <c r="AH245" s="409"/>
      <c r="AI245" s="409"/>
      <c r="AJ245" s="418"/>
      <c r="AK245" s="418"/>
      <c r="AL245" s="418"/>
      <c r="AM245" s="418"/>
      <c r="AN245" s="418"/>
      <c r="AO245" s="418"/>
      <c r="AP245" s="418"/>
      <c r="AQ245" s="418"/>
      <c r="AR245" s="418"/>
      <c r="AS245" s="409"/>
      <c r="AT245" s="409"/>
      <c r="AU245" s="409"/>
      <c r="AV245" s="409"/>
      <c r="AY245" s="162"/>
    </row>
    <row r="246" spans="1:51" s="161" customFormat="1" outlineLevel="1">
      <c r="A246" s="419" t="s">
        <v>190</v>
      </c>
      <c r="B246" s="420"/>
      <c r="C246" s="420"/>
      <c r="D246" s="420"/>
      <c r="E246" s="421"/>
      <c r="F246" s="422"/>
      <c r="G246" s="422"/>
      <c r="H246" s="423"/>
      <c r="I246" s="424"/>
      <c r="J246" s="424"/>
      <c r="K246" s="424"/>
      <c r="L246" s="424"/>
      <c r="M246" s="424"/>
      <c r="N246" s="424"/>
      <c r="O246" s="424"/>
      <c r="P246" s="424"/>
      <c r="Q246" s="424"/>
      <c r="R246" s="424"/>
      <c r="S246" s="424"/>
      <c r="T246" s="424"/>
      <c r="U246" s="424"/>
      <c r="V246" s="424"/>
      <c r="W246" s="424"/>
      <c r="X246" s="527">
        <v>500</v>
      </c>
      <c r="Y246" s="527"/>
      <c r="Z246" s="527" t="s">
        <v>634</v>
      </c>
      <c r="AA246" s="527"/>
      <c r="AB246" s="527" t="s">
        <v>635</v>
      </c>
      <c r="AC246" s="527"/>
      <c r="AD246" s="433"/>
      <c r="AE246" s="433"/>
      <c r="AF246" s="433"/>
      <c r="AG246" s="433"/>
      <c r="AH246" s="409"/>
      <c r="AI246" s="409"/>
      <c r="AJ246" s="425" t="s">
        <v>29</v>
      </c>
      <c r="AK246" s="426" t="s">
        <v>29</v>
      </c>
      <c r="AL246" s="425" t="s">
        <v>29</v>
      </c>
      <c r="AM246" s="426" t="s">
        <v>29</v>
      </c>
      <c r="AN246" s="425" t="s">
        <v>29</v>
      </c>
      <c r="AO246" s="426" t="s">
        <v>29</v>
      </c>
      <c r="AP246" s="425" t="s">
        <v>29</v>
      </c>
      <c r="AQ246" s="426" t="s">
        <v>29</v>
      </c>
      <c r="AR246" s="425" t="s">
        <v>29</v>
      </c>
      <c r="AS246" s="409"/>
      <c r="AT246" s="409"/>
      <c r="AU246" s="409"/>
      <c r="AV246" s="409"/>
      <c r="AY246" s="162"/>
    </row>
    <row r="247" spans="1:51" s="161" customFormat="1" outlineLevel="1">
      <c r="A247" s="427"/>
      <c r="B247" s="428" t="s">
        <v>304</v>
      </c>
      <c r="C247" s="428"/>
      <c r="D247" s="427"/>
      <c r="E247" s="429"/>
      <c r="F247" s="430"/>
      <c r="G247" s="409"/>
      <c r="H247" s="431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  <c r="AA247" s="416"/>
      <c r="AB247" s="416"/>
      <c r="AC247" s="416"/>
      <c r="AD247" s="416"/>
      <c r="AE247" s="416"/>
      <c r="AF247" s="416"/>
      <c r="AG247" s="432"/>
      <c r="AH247" s="432"/>
      <c r="AI247" s="432"/>
      <c r="AJ247" s="409"/>
      <c r="AK247" s="409"/>
      <c r="AL247" s="409"/>
      <c r="AM247" s="409"/>
      <c r="AN247" s="409"/>
      <c r="AO247" s="409"/>
      <c r="AP247" s="409"/>
      <c r="AQ247" s="417"/>
      <c r="AR247" s="417"/>
      <c r="AS247" s="417"/>
      <c r="AT247" s="417"/>
      <c r="AU247" s="417"/>
      <c r="AV247" s="417"/>
      <c r="AW247" s="162"/>
      <c r="AX247" s="162"/>
      <c r="AY247" s="162"/>
    </row>
    <row r="248" spans="1:51" s="161" customFormat="1" outlineLevel="1">
      <c r="A248" s="427"/>
      <c r="B248" s="427" t="s">
        <v>68</v>
      </c>
      <c r="C248" s="427"/>
      <c r="D248" s="427"/>
      <c r="E248" s="429"/>
      <c r="F248" s="430"/>
      <c r="G248" s="409"/>
      <c r="H248" s="431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  <c r="T248" s="416"/>
      <c r="U248" s="416"/>
      <c r="V248" s="416"/>
      <c r="W248" s="416"/>
      <c r="X248" s="416"/>
      <c r="Y248" s="416"/>
      <c r="Z248" s="416"/>
      <c r="AA248" s="416"/>
      <c r="AB248" s="416"/>
      <c r="AC248" s="416"/>
      <c r="AD248" s="416"/>
      <c r="AE248" s="416"/>
      <c r="AF248" s="416"/>
      <c r="AG248" s="432"/>
      <c r="AH248" s="432"/>
      <c r="AI248" s="432"/>
      <c r="AJ248" s="409"/>
      <c r="AK248" s="409"/>
      <c r="AL248" s="409"/>
      <c r="AM248" s="409"/>
      <c r="AN248" s="409"/>
      <c r="AO248" s="409"/>
      <c r="AP248" s="409"/>
      <c r="AQ248" s="417"/>
      <c r="AR248" s="417"/>
      <c r="AS248" s="417"/>
      <c r="AT248" s="417"/>
      <c r="AU248" s="417"/>
      <c r="AV248" s="417"/>
      <c r="AW248" s="162"/>
      <c r="AX248" s="162"/>
      <c r="AY248" s="162"/>
    </row>
    <row r="249" spans="1:51" s="281" customFormat="1" ht="15"/>
    <row r="250" spans="1:51">
      <c r="B250" s="147"/>
    </row>
    <row r="251" spans="1:51" s="276" customFormat="1">
      <c r="A251" s="277"/>
      <c r="B251" s="123"/>
      <c r="C251" s="123"/>
      <c r="D251" s="131"/>
      <c r="E251" s="124"/>
      <c r="F251" s="121"/>
      <c r="G251" s="125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127"/>
      <c r="Z251" s="278"/>
      <c r="AA251" s="127"/>
      <c r="AB251" s="278"/>
      <c r="AC251" s="127"/>
      <c r="AD251" s="120"/>
      <c r="AE251" s="120"/>
      <c r="AF251" s="120"/>
      <c r="AG251" s="120"/>
      <c r="AH251" s="120"/>
      <c r="AI251" s="120"/>
      <c r="AK251" s="128"/>
      <c r="AL251" s="128"/>
      <c r="AM251" s="128"/>
      <c r="AN251" s="128"/>
      <c r="AO251" s="128"/>
      <c r="AP251" s="128"/>
      <c r="AQ251" s="128"/>
      <c r="AR251" s="128"/>
      <c r="AS251" s="128"/>
    </row>
  </sheetData>
  <mergeCells count="568">
    <mergeCell ref="X243:AC243"/>
    <mergeCell ref="X244:Y244"/>
    <mergeCell ref="Z244:AA244"/>
    <mergeCell ref="AB244:AC244"/>
    <mergeCell ref="X246:Y246"/>
    <mergeCell ref="Z246:AA246"/>
    <mergeCell ref="AB246:AC246"/>
    <mergeCell ref="G4:M4"/>
    <mergeCell ref="AJ4:AR4"/>
    <mergeCell ref="N5:W5"/>
    <mergeCell ref="X5:AA5"/>
    <mergeCell ref="N6:R6"/>
    <mergeCell ref="S6:W6"/>
    <mergeCell ref="X6:AC6"/>
    <mergeCell ref="X11:Y11"/>
    <mergeCell ref="Z11:AA11"/>
    <mergeCell ref="AB11:AC11"/>
    <mergeCell ref="X12:Y12"/>
    <mergeCell ref="Z12:AA12"/>
    <mergeCell ref="AB12:AC12"/>
    <mergeCell ref="X7:Y7"/>
    <mergeCell ref="Z7:AA7"/>
    <mergeCell ref="AB7:AC7"/>
    <mergeCell ref="X10:Y10"/>
    <mergeCell ref="Z10:AA10"/>
    <mergeCell ref="AB10:AC10"/>
    <mergeCell ref="X15:Y15"/>
    <mergeCell ref="Z15:AA15"/>
    <mergeCell ref="AB15:AC15"/>
    <mergeCell ref="X16:Y16"/>
    <mergeCell ref="Z16:AA16"/>
    <mergeCell ref="AB16:AC16"/>
    <mergeCell ref="X13:Y13"/>
    <mergeCell ref="Z13:AA13"/>
    <mergeCell ref="AB13:AC13"/>
    <mergeCell ref="X14:Y14"/>
    <mergeCell ref="Z14:AA14"/>
    <mergeCell ref="AB14:AC14"/>
    <mergeCell ref="X19:Y19"/>
    <mergeCell ref="Z19:AA19"/>
    <mergeCell ref="AB19:AC19"/>
    <mergeCell ref="X20:Y20"/>
    <mergeCell ref="Z20:AA20"/>
    <mergeCell ref="AB20:AC20"/>
    <mergeCell ref="X17:Y17"/>
    <mergeCell ref="Z17:AA17"/>
    <mergeCell ref="AB17:AC17"/>
    <mergeCell ref="X18:Y18"/>
    <mergeCell ref="Z18:AA18"/>
    <mergeCell ref="AB18:AC18"/>
    <mergeCell ref="X23:Y23"/>
    <mergeCell ref="Z23:AA23"/>
    <mergeCell ref="AB23:AC23"/>
    <mergeCell ref="X24:Y24"/>
    <mergeCell ref="Z24:AA24"/>
    <mergeCell ref="AB24:AC24"/>
    <mergeCell ref="X21:Y21"/>
    <mergeCell ref="Z21:AA21"/>
    <mergeCell ref="AB21:AC21"/>
    <mergeCell ref="X22:Y22"/>
    <mergeCell ref="Z22:AA22"/>
    <mergeCell ref="AB22:AC22"/>
    <mergeCell ref="X27:Y27"/>
    <mergeCell ref="Z27:AA27"/>
    <mergeCell ref="AB27:AC27"/>
    <mergeCell ref="X28:Y28"/>
    <mergeCell ref="Z28:AA28"/>
    <mergeCell ref="AB28:AC28"/>
    <mergeCell ref="X25:Y25"/>
    <mergeCell ref="Z25:AA25"/>
    <mergeCell ref="AB25:AC25"/>
    <mergeCell ref="X26:Y26"/>
    <mergeCell ref="Z26:AA26"/>
    <mergeCell ref="AB26:AC26"/>
    <mergeCell ref="X31:Y31"/>
    <mergeCell ref="Z31:AA31"/>
    <mergeCell ref="AB31:AC31"/>
    <mergeCell ref="X32:Y32"/>
    <mergeCell ref="Z32:AA32"/>
    <mergeCell ref="AB32:AC32"/>
    <mergeCell ref="X29:Y29"/>
    <mergeCell ref="Z29:AA29"/>
    <mergeCell ref="AB29:AC29"/>
    <mergeCell ref="X30:Y30"/>
    <mergeCell ref="Z30:AA30"/>
    <mergeCell ref="AB30:AC30"/>
    <mergeCell ref="X35:Y35"/>
    <mergeCell ref="Z35:AA35"/>
    <mergeCell ref="AB35:AC35"/>
    <mergeCell ref="X36:Y36"/>
    <mergeCell ref="Z36:AA36"/>
    <mergeCell ref="AB36:AC36"/>
    <mergeCell ref="X33:Y33"/>
    <mergeCell ref="Z33:AA33"/>
    <mergeCell ref="AB33:AC33"/>
    <mergeCell ref="X34:Y34"/>
    <mergeCell ref="Z34:AA34"/>
    <mergeCell ref="AB34:AC34"/>
    <mergeCell ref="X39:Y39"/>
    <mergeCell ref="Z39:AA39"/>
    <mergeCell ref="AB39:AC39"/>
    <mergeCell ref="X40:Y40"/>
    <mergeCell ref="Z40:AA40"/>
    <mergeCell ref="AB40:AC40"/>
    <mergeCell ref="X37:Y37"/>
    <mergeCell ref="Z37:AA37"/>
    <mergeCell ref="AB37:AC37"/>
    <mergeCell ref="X38:Y38"/>
    <mergeCell ref="Z38:AA38"/>
    <mergeCell ref="AB38:AC38"/>
    <mergeCell ref="X43:Y43"/>
    <mergeCell ref="Z43:AA43"/>
    <mergeCell ref="AB43:AC43"/>
    <mergeCell ref="X44:Y44"/>
    <mergeCell ref="Z44:AA44"/>
    <mergeCell ref="AB44:AC44"/>
    <mergeCell ref="X41:Y41"/>
    <mergeCell ref="Z41:AA41"/>
    <mergeCell ref="AB41:AC41"/>
    <mergeCell ref="X42:Y42"/>
    <mergeCell ref="Z42:AA42"/>
    <mergeCell ref="AB42:AC42"/>
    <mergeCell ref="X47:Y47"/>
    <mergeCell ref="Z47:AA47"/>
    <mergeCell ref="AB47:AC47"/>
    <mergeCell ref="X48:Y48"/>
    <mergeCell ref="Z48:AA48"/>
    <mergeCell ref="AB48:AC48"/>
    <mergeCell ref="X45:Y45"/>
    <mergeCell ref="Z45:AA45"/>
    <mergeCell ref="AB45:AC45"/>
    <mergeCell ref="X46:Y46"/>
    <mergeCell ref="Z46:AA46"/>
    <mergeCell ref="AB46:AC46"/>
    <mergeCell ref="X51:Y51"/>
    <mergeCell ref="Z51:AA51"/>
    <mergeCell ref="AB51:AC51"/>
    <mergeCell ref="X52:Y52"/>
    <mergeCell ref="Z52:AA52"/>
    <mergeCell ref="AB52:AC52"/>
    <mergeCell ref="X49:Y49"/>
    <mergeCell ref="Z49:AA49"/>
    <mergeCell ref="AB49:AC49"/>
    <mergeCell ref="X50:Y50"/>
    <mergeCell ref="Z50:AA50"/>
    <mergeCell ref="AB50:AC50"/>
    <mergeCell ref="X55:Y55"/>
    <mergeCell ref="Z55:AA55"/>
    <mergeCell ref="AB55:AC55"/>
    <mergeCell ref="X56:Y56"/>
    <mergeCell ref="Z56:AA56"/>
    <mergeCell ref="AB56:AC56"/>
    <mergeCell ref="X53:Y53"/>
    <mergeCell ref="Z53:AA53"/>
    <mergeCell ref="AB53:AC53"/>
    <mergeCell ref="X54:Y54"/>
    <mergeCell ref="Z54:AA54"/>
    <mergeCell ref="AB54:AC54"/>
    <mergeCell ref="X59:Y59"/>
    <mergeCell ref="Z59:AA59"/>
    <mergeCell ref="AB59:AC59"/>
    <mergeCell ref="X60:Y60"/>
    <mergeCell ref="Z60:AA60"/>
    <mergeCell ref="AB60:AC60"/>
    <mergeCell ref="X57:Y57"/>
    <mergeCell ref="Z57:AA57"/>
    <mergeCell ref="AB57:AC57"/>
    <mergeCell ref="X58:Y58"/>
    <mergeCell ref="Z58:AA58"/>
    <mergeCell ref="AB58:AC58"/>
    <mergeCell ref="X63:Y63"/>
    <mergeCell ref="Z63:AA63"/>
    <mergeCell ref="AB63:AC63"/>
    <mergeCell ref="X64:Y64"/>
    <mergeCell ref="Z64:AA64"/>
    <mergeCell ref="AB64:AC64"/>
    <mergeCell ref="X61:Y61"/>
    <mergeCell ref="Z61:AA61"/>
    <mergeCell ref="AB61:AC61"/>
    <mergeCell ref="X62:Y62"/>
    <mergeCell ref="Z62:AA62"/>
    <mergeCell ref="AB62:AC62"/>
    <mergeCell ref="X67:Y67"/>
    <mergeCell ref="Z67:AA67"/>
    <mergeCell ref="AB67:AC67"/>
    <mergeCell ref="X68:Y68"/>
    <mergeCell ref="Z68:AA68"/>
    <mergeCell ref="AB68:AC68"/>
    <mergeCell ref="X65:Y65"/>
    <mergeCell ref="Z65:AA65"/>
    <mergeCell ref="AB65:AC65"/>
    <mergeCell ref="X66:Y66"/>
    <mergeCell ref="Z66:AA66"/>
    <mergeCell ref="AB66:AC66"/>
    <mergeCell ref="X71:Y71"/>
    <mergeCell ref="Z71:AA71"/>
    <mergeCell ref="AB71:AC71"/>
    <mergeCell ref="X72:Y72"/>
    <mergeCell ref="Z72:AA72"/>
    <mergeCell ref="AB72:AC72"/>
    <mergeCell ref="X69:Y69"/>
    <mergeCell ref="Z69:AA69"/>
    <mergeCell ref="AB69:AC69"/>
    <mergeCell ref="X70:Y70"/>
    <mergeCell ref="Z70:AA70"/>
    <mergeCell ref="AB70:AC70"/>
    <mergeCell ref="X75:Y75"/>
    <mergeCell ref="Z75:AA75"/>
    <mergeCell ref="AB75:AC75"/>
    <mergeCell ref="X76:Y76"/>
    <mergeCell ref="Z76:AA76"/>
    <mergeCell ref="AB76:AC76"/>
    <mergeCell ref="X73:Y73"/>
    <mergeCell ref="Z73:AA73"/>
    <mergeCell ref="AB73:AC73"/>
    <mergeCell ref="X74:Y74"/>
    <mergeCell ref="Z74:AA74"/>
    <mergeCell ref="AB74:AC74"/>
    <mergeCell ref="X79:Y79"/>
    <mergeCell ref="Z79:AA79"/>
    <mergeCell ref="AB79:AC79"/>
    <mergeCell ref="X80:Y80"/>
    <mergeCell ref="Z80:AA80"/>
    <mergeCell ref="AB80:AC80"/>
    <mergeCell ref="X77:Y77"/>
    <mergeCell ref="Z77:AA77"/>
    <mergeCell ref="AB77:AC77"/>
    <mergeCell ref="X78:Y78"/>
    <mergeCell ref="Z78:AA78"/>
    <mergeCell ref="AB78:AC78"/>
    <mergeCell ref="X83:Y83"/>
    <mergeCell ref="Z83:AA83"/>
    <mergeCell ref="AB83:AC83"/>
    <mergeCell ref="X84:Y84"/>
    <mergeCell ref="Z84:AA84"/>
    <mergeCell ref="AB84:AC84"/>
    <mergeCell ref="X81:Y81"/>
    <mergeCell ref="Z81:AA81"/>
    <mergeCell ref="AB81:AC81"/>
    <mergeCell ref="X82:Y82"/>
    <mergeCell ref="Z82:AA82"/>
    <mergeCell ref="AB82:AC82"/>
    <mergeCell ref="X87:Y87"/>
    <mergeCell ref="Z87:AA87"/>
    <mergeCell ref="AB87:AC87"/>
    <mergeCell ref="X88:Y88"/>
    <mergeCell ref="Z88:AA88"/>
    <mergeCell ref="AB88:AC88"/>
    <mergeCell ref="X85:Y85"/>
    <mergeCell ref="Z85:AA85"/>
    <mergeCell ref="AB85:AC85"/>
    <mergeCell ref="X86:Y86"/>
    <mergeCell ref="Z86:AA86"/>
    <mergeCell ref="AB86:AC86"/>
    <mergeCell ref="X91:Y91"/>
    <mergeCell ref="Z91:AA91"/>
    <mergeCell ref="AB91:AC91"/>
    <mergeCell ref="X92:Y92"/>
    <mergeCell ref="Z92:AA92"/>
    <mergeCell ref="AB92:AC92"/>
    <mergeCell ref="X89:Y89"/>
    <mergeCell ref="Z89:AA89"/>
    <mergeCell ref="AB89:AC89"/>
    <mergeCell ref="X90:Y90"/>
    <mergeCell ref="Z90:AA90"/>
    <mergeCell ref="AB90:AC90"/>
    <mergeCell ref="X95:Y95"/>
    <mergeCell ref="Z95:AA95"/>
    <mergeCell ref="AB95:AC95"/>
    <mergeCell ref="X96:Y96"/>
    <mergeCell ref="Z96:AA96"/>
    <mergeCell ref="AB96:AC96"/>
    <mergeCell ref="X93:Y93"/>
    <mergeCell ref="Z93:AA93"/>
    <mergeCell ref="AB93:AC93"/>
    <mergeCell ref="X94:Y94"/>
    <mergeCell ref="Z94:AA94"/>
    <mergeCell ref="AB94:AC94"/>
    <mergeCell ref="X99:Y99"/>
    <mergeCell ref="Z99:AA99"/>
    <mergeCell ref="AB99:AC99"/>
    <mergeCell ref="X100:Y100"/>
    <mergeCell ref="Z100:AA100"/>
    <mergeCell ref="AB100:AC100"/>
    <mergeCell ref="X97:Y97"/>
    <mergeCell ref="Z97:AA97"/>
    <mergeCell ref="AB97:AC97"/>
    <mergeCell ref="X98:Y98"/>
    <mergeCell ref="Z98:AA98"/>
    <mergeCell ref="AB98:AC98"/>
    <mergeCell ref="X103:Y103"/>
    <mergeCell ref="Z103:AA103"/>
    <mergeCell ref="AB103:AC103"/>
    <mergeCell ref="X104:Y104"/>
    <mergeCell ref="Z104:AA104"/>
    <mergeCell ref="AB104:AC104"/>
    <mergeCell ref="X101:Y101"/>
    <mergeCell ref="Z101:AA101"/>
    <mergeCell ref="AB101:AC101"/>
    <mergeCell ref="X102:Y102"/>
    <mergeCell ref="Z102:AA102"/>
    <mergeCell ref="AB102:AC102"/>
    <mergeCell ref="X107:Y107"/>
    <mergeCell ref="Z107:AA107"/>
    <mergeCell ref="AB107:AC107"/>
    <mergeCell ref="X108:Y108"/>
    <mergeCell ref="Z108:AA108"/>
    <mergeCell ref="AB108:AC108"/>
    <mergeCell ref="X105:Y105"/>
    <mergeCell ref="Z105:AA105"/>
    <mergeCell ref="AB105:AC105"/>
    <mergeCell ref="X106:Y106"/>
    <mergeCell ref="Z106:AA106"/>
    <mergeCell ref="AB106:AC106"/>
    <mergeCell ref="X111:Y111"/>
    <mergeCell ref="Z111:AA111"/>
    <mergeCell ref="AB111:AC111"/>
    <mergeCell ref="X112:Y112"/>
    <mergeCell ref="Z112:AA112"/>
    <mergeCell ref="AB112:AC112"/>
    <mergeCell ref="X109:Y109"/>
    <mergeCell ref="Z109:AA109"/>
    <mergeCell ref="AB109:AC109"/>
    <mergeCell ref="X110:Y110"/>
    <mergeCell ref="Z110:AA110"/>
    <mergeCell ref="AB110:AC110"/>
    <mergeCell ref="X115:Y115"/>
    <mergeCell ref="Z115:AA115"/>
    <mergeCell ref="AB115:AC115"/>
    <mergeCell ref="X116:Y116"/>
    <mergeCell ref="Z116:AA116"/>
    <mergeCell ref="AB116:AC116"/>
    <mergeCell ref="X113:Y113"/>
    <mergeCell ref="Z113:AA113"/>
    <mergeCell ref="AB113:AC113"/>
    <mergeCell ref="X114:Y114"/>
    <mergeCell ref="Z114:AA114"/>
    <mergeCell ref="AB114:AC114"/>
    <mergeCell ref="X119:Y119"/>
    <mergeCell ref="Z119:AA119"/>
    <mergeCell ref="AB119:AC119"/>
    <mergeCell ref="X120:Y120"/>
    <mergeCell ref="Z120:AA120"/>
    <mergeCell ref="AB120:AC120"/>
    <mergeCell ref="X117:Y117"/>
    <mergeCell ref="Z117:AA117"/>
    <mergeCell ref="AB117:AC117"/>
    <mergeCell ref="X118:Y118"/>
    <mergeCell ref="Z118:AA118"/>
    <mergeCell ref="AB118:AC118"/>
    <mergeCell ref="X123:Y123"/>
    <mergeCell ref="Z123:AA123"/>
    <mergeCell ref="AB123:AC123"/>
    <mergeCell ref="X124:Y124"/>
    <mergeCell ref="Z124:AA124"/>
    <mergeCell ref="AB124:AC124"/>
    <mergeCell ref="X121:Y121"/>
    <mergeCell ref="Z121:AA121"/>
    <mergeCell ref="AB121:AC121"/>
    <mergeCell ref="X122:Y122"/>
    <mergeCell ref="Z122:AA122"/>
    <mergeCell ref="AB122:AC122"/>
    <mergeCell ref="X127:Y127"/>
    <mergeCell ref="Z127:AA127"/>
    <mergeCell ref="AB127:AC127"/>
    <mergeCell ref="X128:Y128"/>
    <mergeCell ref="Z128:AA128"/>
    <mergeCell ref="AB128:AC128"/>
    <mergeCell ref="X125:Y125"/>
    <mergeCell ref="Z125:AA125"/>
    <mergeCell ref="AB125:AC125"/>
    <mergeCell ref="X126:Y126"/>
    <mergeCell ref="Z126:AA126"/>
    <mergeCell ref="AB126:AC126"/>
    <mergeCell ref="X131:Y131"/>
    <mergeCell ref="Z131:AA131"/>
    <mergeCell ref="AB131:AC131"/>
    <mergeCell ref="X132:Y132"/>
    <mergeCell ref="Z132:AA132"/>
    <mergeCell ref="AB132:AC132"/>
    <mergeCell ref="X129:Y129"/>
    <mergeCell ref="Z129:AA129"/>
    <mergeCell ref="AB129:AC129"/>
    <mergeCell ref="X130:Y130"/>
    <mergeCell ref="Z130:AA130"/>
    <mergeCell ref="AB130:AC130"/>
    <mergeCell ref="X135:Y135"/>
    <mergeCell ref="Z135:AA135"/>
    <mergeCell ref="AB135:AC135"/>
    <mergeCell ref="X136:Y136"/>
    <mergeCell ref="Z136:AA136"/>
    <mergeCell ref="AB136:AC136"/>
    <mergeCell ref="X133:Y133"/>
    <mergeCell ref="Z133:AA133"/>
    <mergeCell ref="AB133:AC133"/>
    <mergeCell ref="X134:Y134"/>
    <mergeCell ref="Z134:AA134"/>
    <mergeCell ref="AB134:AC134"/>
    <mergeCell ref="X139:Y139"/>
    <mergeCell ref="Z139:AA139"/>
    <mergeCell ref="AB139:AC139"/>
    <mergeCell ref="X140:Y140"/>
    <mergeCell ref="Z140:AA140"/>
    <mergeCell ref="AB140:AC140"/>
    <mergeCell ref="X137:Y137"/>
    <mergeCell ref="Z137:AA137"/>
    <mergeCell ref="AB137:AC137"/>
    <mergeCell ref="X138:Y138"/>
    <mergeCell ref="Z138:AA138"/>
    <mergeCell ref="AB138:AC138"/>
    <mergeCell ref="X143:Y143"/>
    <mergeCell ref="Z143:AA143"/>
    <mergeCell ref="AB143:AC143"/>
    <mergeCell ref="X144:Y144"/>
    <mergeCell ref="Z144:AA144"/>
    <mergeCell ref="AB144:AC144"/>
    <mergeCell ref="X141:Y141"/>
    <mergeCell ref="Z141:AA141"/>
    <mergeCell ref="AB141:AC141"/>
    <mergeCell ref="X142:Y142"/>
    <mergeCell ref="Z142:AA142"/>
    <mergeCell ref="AB142:AC142"/>
    <mergeCell ref="AB150:AC150"/>
    <mergeCell ref="AB151:AC151"/>
    <mergeCell ref="X147:Y147"/>
    <mergeCell ref="Z147:AA147"/>
    <mergeCell ref="AB147:AC147"/>
    <mergeCell ref="X149:Y149"/>
    <mergeCell ref="Z149:AA149"/>
    <mergeCell ref="AB149:AC149"/>
    <mergeCell ref="X145:Y145"/>
    <mergeCell ref="Z145:AA145"/>
    <mergeCell ref="AB145:AC145"/>
    <mergeCell ref="X146:Y146"/>
    <mergeCell ref="Z146:AA146"/>
    <mergeCell ref="AB146:AC146"/>
    <mergeCell ref="AB154:AC154"/>
    <mergeCell ref="AB155:AC155"/>
    <mergeCell ref="AB152:AC152"/>
    <mergeCell ref="AB153:AC153"/>
    <mergeCell ref="X158:Y158"/>
    <mergeCell ref="Z158:AA158"/>
    <mergeCell ref="AB158:AC158"/>
    <mergeCell ref="X159:Y159"/>
    <mergeCell ref="Z159:AA159"/>
    <mergeCell ref="AB159:AC159"/>
    <mergeCell ref="AB156:AC156"/>
    <mergeCell ref="X157:Y157"/>
    <mergeCell ref="Z157:AA157"/>
    <mergeCell ref="AB157:AC157"/>
    <mergeCell ref="AB162:AC162"/>
    <mergeCell ref="AB163:AC163"/>
    <mergeCell ref="X160:Y160"/>
    <mergeCell ref="AB160:AC160"/>
    <mergeCell ref="AB161:AC161"/>
    <mergeCell ref="AB166:AC166"/>
    <mergeCell ref="AB167:AC167"/>
    <mergeCell ref="AB164:AC164"/>
    <mergeCell ref="AB165:AC165"/>
    <mergeCell ref="X170:Y170"/>
    <mergeCell ref="Z170:AA170"/>
    <mergeCell ref="AB170:AC170"/>
    <mergeCell ref="X171:Y171"/>
    <mergeCell ref="Z171:AA171"/>
    <mergeCell ref="AB171:AC171"/>
    <mergeCell ref="X168:Y168"/>
    <mergeCell ref="Z168:AA168"/>
    <mergeCell ref="AB168:AC168"/>
    <mergeCell ref="X169:Y169"/>
    <mergeCell ref="Z169:AA169"/>
    <mergeCell ref="AB169:AC169"/>
    <mergeCell ref="AB174:AC174"/>
    <mergeCell ref="AB175:AC175"/>
    <mergeCell ref="AB172:AC172"/>
    <mergeCell ref="AB173:AC173"/>
    <mergeCell ref="AB178:AC178"/>
    <mergeCell ref="X179:Y179"/>
    <mergeCell ref="Z179:AA179"/>
    <mergeCell ref="AB179:AC179"/>
    <mergeCell ref="AB176:AC176"/>
    <mergeCell ref="AB177:AC177"/>
    <mergeCell ref="X182:Y182"/>
    <mergeCell ref="Z182:AA182"/>
    <mergeCell ref="AB182:AC182"/>
    <mergeCell ref="X183:Y183"/>
    <mergeCell ref="Z183:AA183"/>
    <mergeCell ref="AB183:AC183"/>
    <mergeCell ref="X180:Y180"/>
    <mergeCell ref="Z180:AA180"/>
    <mergeCell ref="AB180:AC180"/>
    <mergeCell ref="X181:Y181"/>
    <mergeCell ref="Z181:AA181"/>
    <mergeCell ref="AB181:AC181"/>
    <mergeCell ref="X186:Y186"/>
    <mergeCell ref="Z186:AA186"/>
    <mergeCell ref="AB186:AC186"/>
    <mergeCell ref="AB187:AC187"/>
    <mergeCell ref="X184:Y184"/>
    <mergeCell ref="Z184:AA184"/>
    <mergeCell ref="AB184:AC184"/>
    <mergeCell ref="X185:Y185"/>
    <mergeCell ref="Z185:AA185"/>
    <mergeCell ref="AB185:AC185"/>
    <mergeCell ref="AB190:AC190"/>
    <mergeCell ref="AB191:AC191"/>
    <mergeCell ref="AB188:AC188"/>
    <mergeCell ref="AB189:AC189"/>
    <mergeCell ref="X194:Y194"/>
    <mergeCell ref="Z194:AA194"/>
    <mergeCell ref="AB194:AC194"/>
    <mergeCell ref="X195:Y195"/>
    <mergeCell ref="Z195:AA195"/>
    <mergeCell ref="AB195:AC195"/>
    <mergeCell ref="AB192:AC192"/>
    <mergeCell ref="AB193:AC193"/>
    <mergeCell ref="AB198:AC198"/>
    <mergeCell ref="AB199:AC199"/>
    <mergeCell ref="X196:Y196"/>
    <mergeCell ref="Z196:AA196"/>
    <mergeCell ref="AB196:AC196"/>
    <mergeCell ref="X197:Y197"/>
    <mergeCell ref="Z197:AA197"/>
    <mergeCell ref="AB197:AC197"/>
    <mergeCell ref="X202:Y202"/>
    <mergeCell ref="Z202:AA202"/>
    <mergeCell ref="AB202:AC202"/>
    <mergeCell ref="AB203:AC203"/>
    <mergeCell ref="AB200:AC200"/>
    <mergeCell ref="X201:Y201"/>
    <mergeCell ref="Z201:AA201"/>
    <mergeCell ref="AB201:AC201"/>
    <mergeCell ref="AB206:AC206"/>
    <mergeCell ref="X209:Y209"/>
    <mergeCell ref="Z209:AA209"/>
    <mergeCell ref="AB209:AC209"/>
    <mergeCell ref="AB204:AC204"/>
    <mergeCell ref="AB205:AC205"/>
    <mergeCell ref="X220:AA220"/>
    <mergeCell ref="X221:AA221"/>
    <mergeCell ref="N223:Q223"/>
    <mergeCell ref="S223:V223"/>
    <mergeCell ref="X223:AG223"/>
    <mergeCell ref="N224:Q224"/>
    <mergeCell ref="S224:V224"/>
    <mergeCell ref="X224:AG224"/>
    <mergeCell ref="N225:Q225"/>
    <mergeCell ref="S225:V225"/>
    <mergeCell ref="X225:AG225"/>
    <mergeCell ref="X226:AG226"/>
    <mergeCell ref="N227:Q227"/>
    <mergeCell ref="S227:V227"/>
    <mergeCell ref="X227:AG227"/>
    <mergeCell ref="N228:Q228"/>
    <mergeCell ref="S228:V228"/>
    <mergeCell ref="X228:AG228"/>
    <mergeCell ref="N229:Q229"/>
    <mergeCell ref="S229:V229"/>
    <mergeCell ref="X229:AG229"/>
    <mergeCell ref="X230:AG230"/>
    <mergeCell ref="N231:Q231"/>
    <mergeCell ref="S231:V231"/>
    <mergeCell ref="X231:AG231"/>
    <mergeCell ref="N232:Q232"/>
    <mergeCell ref="S232:V232"/>
    <mergeCell ref="X232:AG232"/>
    <mergeCell ref="X233:Y233"/>
    <mergeCell ref="Z233:AA233"/>
    <mergeCell ref="AB233:AC233"/>
  </mergeCells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5"/>
  <dimension ref="A1:AQ255"/>
  <sheetViews>
    <sheetView showGridLines="0" zoomScale="70" zoomScaleNormal="70" workbookViewId="0">
      <pane ySplit="8" topLeftCell="A54" activePane="bottomLeft" state="frozen"/>
      <selection pane="bottomLeft" activeCell="G68" sqref="G68"/>
    </sheetView>
  </sheetViews>
  <sheetFormatPr defaultColWidth="9.140625" defaultRowHeight="18" outlineLevelRow="1" outlineLevelCol="1"/>
  <cols>
    <col min="1" max="1" width="9.140625" style="32"/>
    <col min="2" max="2" width="28.140625" style="32" customWidth="1"/>
    <col min="3" max="3" width="42.42578125" style="32" customWidth="1"/>
    <col min="4" max="4" width="23.28515625" style="32" bestFit="1" customWidth="1"/>
    <col min="5" max="8" width="12.7109375" style="16" customWidth="1" outlineLevel="1"/>
    <col min="9" max="9" width="14.140625" style="16" customWidth="1" outlineLevel="1"/>
    <col min="10" max="13" width="12.7109375" style="148" customWidth="1" outlineLevel="1"/>
    <col min="14" max="14" width="14.140625" style="148" customWidth="1" outlineLevel="1"/>
    <col min="15" max="16" width="25.7109375" style="32" customWidth="1"/>
    <col min="17" max="17" width="5.140625" style="32" customWidth="1"/>
    <col min="18" max="25" width="4.5703125" style="32" bestFit="1" customWidth="1"/>
    <col min="26" max="16384" width="9.140625" style="32"/>
  </cols>
  <sheetData>
    <row r="1" spans="1:43" s="70" customFormat="1" ht="33.75">
      <c r="A1" s="54" t="s">
        <v>403</v>
      </c>
      <c r="B1" s="79"/>
      <c r="C1" s="74"/>
      <c r="D1" s="7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6"/>
      <c r="Z1" s="76"/>
      <c r="AA1" s="72"/>
      <c r="AB1" s="72"/>
      <c r="AC1" s="72"/>
      <c r="AD1" s="72"/>
      <c r="AE1" s="72"/>
      <c r="AF1" s="72"/>
      <c r="AG1" s="72"/>
      <c r="AI1" s="73"/>
      <c r="AJ1" s="73"/>
      <c r="AK1" s="73"/>
      <c r="AL1" s="73"/>
      <c r="AM1" s="73"/>
      <c r="AN1" s="73"/>
      <c r="AO1" s="73"/>
      <c r="AP1" s="73"/>
      <c r="AQ1" s="73"/>
    </row>
    <row r="2" spans="1:43" s="5" customFormat="1" ht="30">
      <c r="A2" s="6" t="s">
        <v>161</v>
      </c>
      <c r="B2" s="3"/>
      <c r="D2" s="7"/>
      <c r="E2" s="75"/>
      <c r="F2" s="75"/>
      <c r="G2" s="75"/>
      <c r="H2" s="75"/>
      <c r="I2" s="75"/>
      <c r="J2" s="75"/>
      <c r="K2" s="75"/>
      <c r="L2" s="75"/>
      <c r="M2" s="75"/>
      <c r="N2" s="75"/>
      <c r="O2" s="7"/>
      <c r="P2" s="71"/>
      <c r="Q2" s="52"/>
      <c r="R2" s="52"/>
      <c r="S2" s="52"/>
      <c r="T2" s="52"/>
      <c r="U2" s="52"/>
      <c r="V2" s="52"/>
      <c r="W2" s="52"/>
      <c r="X2" s="52"/>
      <c r="Y2" s="52"/>
    </row>
    <row r="3" spans="1:43" s="5" customFormat="1">
      <c r="A3" s="3"/>
      <c r="B3" s="3"/>
      <c r="D3" s="7"/>
      <c r="E3" s="75"/>
      <c r="F3" s="75"/>
      <c r="G3" s="75"/>
      <c r="H3" s="75"/>
      <c r="I3" s="75"/>
      <c r="J3" s="75"/>
      <c r="K3" s="75"/>
      <c r="L3" s="75"/>
      <c r="M3" s="75"/>
      <c r="N3" s="75"/>
      <c r="O3" s="7"/>
      <c r="P3" s="71"/>
      <c r="Q3" s="52"/>
      <c r="R3" s="52"/>
      <c r="S3" s="52"/>
      <c r="T3" s="52"/>
      <c r="U3" s="52"/>
      <c r="V3" s="52"/>
      <c r="W3" s="52"/>
      <c r="X3" s="52"/>
      <c r="Y3" s="52"/>
    </row>
    <row r="4" spans="1:43" s="53" customFormat="1">
      <c r="E4" s="86"/>
      <c r="F4" s="86"/>
      <c r="G4" s="86"/>
      <c r="H4" s="86"/>
      <c r="I4" s="86"/>
      <c r="J4" s="86"/>
      <c r="K4" s="86"/>
      <c r="L4" s="86"/>
      <c r="M4" s="86"/>
      <c r="N4" s="86"/>
      <c r="Q4" s="533" t="s">
        <v>46</v>
      </c>
      <c r="R4" s="534"/>
      <c r="S4" s="534"/>
      <c r="T4" s="534"/>
      <c r="U4" s="534"/>
      <c r="V4" s="534"/>
      <c r="W4" s="534"/>
      <c r="X4" s="534"/>
      <c r="Y4" s="535"/>
    </row>
    <row r="5" spans="1:43" s="51" customFormat="1" ht="77.25" customHeight="1">
      <c r="A5" s="50" t="s">
        <v>38</v>
      </c>
      <c r="B5" s="22" t="s">
        <v>37</v>
      </c>
      <c r="C5" s="22" t="s">
        <v>47</v>
      </c>
      <c r="D5" s="395" t="s">
        <v>629</v>
      </c>
      <c r="E5" s="512" t="s">
        <v>213</v>
      </c>
      <c r="F5" s="513"/>
      <c r="G5" s="513"/>
      <c r="H5" s="513"/>
      <c r="I5" s="513"/>
      <c r="J5" s="513"/>
      <c r="K5" s="513"/>
      <c r="L5" s="513"/>
      <c r="M5" s="513"/>
      <c r="N5" s="514"/>
      <c r="O5" s="512" t="s">
        <v>48</v>
      </c>
      <c r="P5" s="514"/>
      <c r="Q5" s="24" t="s">
        <v>20</v>
      </c>
      <c r="R5" s="25" t="s">
        <v>21</v>
      </c>
      <c r="S5" s="24" t="s">
        <v>22</v>
      </c>
      <c r="T5" s="25" t="s">
        <v>23</v>
      </c>
      <c r="U5" s="24" t="s">
        <v>24</v>
      </c>
      <c r="V5" s="25" t="s">
        <v>25</v>
      </c>
      <c r="W5" s="24" t="s">
        <v>26</v>
      </c>
      <c r="X5" s="25" t="s">
        <v>27</v>
      </c>
      <c r="Y5" s="24" t="s">
        <v>28</v>
      </c>
      <c r="Z5" s="2"/>
      <c r="AA5" s="2"/>
    </row>
    <row r="6" spans="1:43" s="43" customFormat="1" ht="20.25">
      <c r="A6" s="34" t="s">
        <v>49</v>
      </c>
      <c r="B6" s="44"/>
      <c r="C6" s="42"/>
      <c r="D6" s="44"/>
      <c r="E6" s="509" t="s">
        <v>401</v>
      </c>
      <c r="F6" s="510"/>
      <c r="G6" s="510"/>
      <c r="H6" s="510"/>
      <c r="I6" s="510"/>
      <c r="J6" s="509" t="s">
        <v>402</v>
      </c>
      <c r="K6" s="510"/>
      <c r="L6" s="510"/>
      <c r="M6" s="510"/>
      <c r="N6" s="510"/>
      <c r="O6" s="536" t="s">
        <v>262</v>
      </c>
      <c r="P6" s="537"/>
      <c r="Q6" s="48"/>
      <c r="R6" s="48"/>
      <c r="S6" s="48"/>
      <c r="T6" s="48"/>
      <c r="U6" s="48"/>
      <c r="V6" s="48"/>
      <c r="W6" s="48"/>
      <c r="X6" s="48"/>
      <c r="Y6" s="48"/>
    </row>
    <row r="7" spans="1:43" s="63" customFormat="1" ht="20.25">
      <c r="A7" s="34"/>
      <c r="B7" s="44"/>
      <c r="C7" s="42"/>
      <c r="D7" s="44"/>
      <c r="E7" s="87" t="s">
        <v>208</v>
      </c>
      <c r="F7" s="87" t="s">
        <v>209</v>
      </c>
      <c r="G7" s="87" t="s">
        <v>210</v>
      </c>
      <c r="H7" s="87" t="s">
        <v>211</v>
      </c>
      <c r="I7" s="87" t="s">
        <v>212</v>
      </c>
      <c r="J7" s="87" t="s">
        <v>208</v>
      </c>
      <c r="K7" s="87" t="s">
        <v>209</v>
      </c>
      <c r="L7" s="87" t="s">
        <v>210</v>
      </c>
      <c r="M7" s="87" t="s">
        <v>211</v>
      </c>
      <c r="N7" s="87" t="s">
        <v>212</v>
      </c>
      <c r="O7" s="66" t="s">
        <v>401</v>
      </c>
      <c r="P7" s="66" t="s">
        <v>402</v>
      </c>
      <c r="Q7" s="48"/>
      <c r="R7" s="48"/>
      <c r="S7" s="48"/>
      <c r="T7" s="48"/>
      <c r="U7" s="48"/>
      <c r="V7" s="48"/>
      <c r="W7" s="48"/>
      <c r="X7" s="48"/>
      <c r="Y7" s="48"/>
    </row>
    <row r="8" spans="1:43" s="63" customFormat="1" ht="15">
      <c r="A8" s="47" t="s">
        <v>214</v>
      </c>
      <c r="B8" s="98"/>
      <c r="D8" s="98"/>
      <c r="E8" s="130">
        <v>58496280</v>
      </c>
      <c r="F8" s="130">
        <v>24226623</v>
      </c>
      <c r="G8" s="130">
        <v>38613751</v>
      </c>
      <c r="H8" s="130">
        <v>24462233</v>
      </c>
      <c r="I8" s="130">
        <v>12467757</v>
      </c>
      <c r="J8" s="130">
        <v>58496280</v>
      </c>
      <c r="K8" s="130">
        <v>24226623</v>
      </c>
      <c r="L8" s="130">
        <v>38613751</v>
      </c>
      <c r="M8" s="130">
        <v>24462233</v>
      </c>
      <c r="N8" s="130">
        <v>12467757</v>
      </c>
      <c r="O8" s="94"/>
      <c r="P8" s="335"/>
      <c r="Q8" s="49"/>
      <c r="R8" s="49"/>
      <c r="S8" s="49"/>
      <c r="T8" s="49"/>
      <c r="U8" s="49"/>
      <c r="V8" s="49"/>
      <c r="W8" s="49"/>
      <c r="X8" s="49"/>
      <c r="Y8" s="49"/>
    </row>
    <row r="9" spans="1:43" s="63" customFormat="1" ht="15">
      <c r="A9" s="47"/>
      <c r="B9" s="98"/>
      <c r="D9" s="98"/>
      <c r="E9" s="88"/>
      <c r="F9" s="88"/>
      <c r="G9" s="88"/>
      <c r="H9" s="88"/>
      <c r="I9" s="88"/>
      <c r="J9" s="146"/>
      <c r="K9" s="146"/>
      <c r="L9" s="146"/>
      <c r="M9" s="146"/>
      <c r="N9" s="146"/>
      <c r="O9" s="94"/>
      <c r="P9" s="335"/>
      <c r="Q9" s="49"/>
      <c r="R9" s="49"/>
      <c r="S9" s="49"/>
      <c r="T9" s="49"/>
      <c r="U9" s="49"/>
      <c r="V9" s="49"/>
      <c r="W9" s="49"/>
      <c r="X9" s="49"/>
      <c r="Y9" s="49"/>
    </row>
    <row r="10" spans="1:43" s="43" customFormat="1" ht="20.25">
      <c r="B10" s="45" t="s">
        <v>269</v>
      </c>
      <c r="C10" s="46"/>
      <c r="O10" s="186"/>
      <c r="P10" s="186"/>
      <c r="Q10" s="46"/>
      <c r="R10" s="46"/>
      <c r="S10" s="46"/>
      <c r="T10" s="46"/>
      <c r="U10" s="46"/>
      <c r="V10" s="46"/>
      <c r="W10" s="46"/>
      <c r="X10" s="46"/>
      <c r="Y10" s="46"/>
    </row>
    <row r="11" spans="1:43" s="228" customFormat="1" ht="19.5" customHeight="1" outlineLevel="1">
      <c r="A11" s="228" t="s">
        <v>49</v>
      </c>
      <c r="B11" s="229" t="s">
        <v>50</v>
      </c>
      <c r="C11" s="230" t="s">
        <v>185</v>
      </c>
      <c r="D11" s="231">
        <v>7</v>
      </c>
      <c r="E11" s="130">
        <v>1829624.5899000003</v>
      </c>
      <c r="F11" s="130">
        <v>936526.27453968639</v>
      </c>
      <c r="G11" s="130">
        <v>1352093.8841142217</v>
      </c>
      <c r="H11" s="130">
        <v>873909.93543343409</v>
      </c>
      <c r="I11" s="130">
        <v>249605.69763821689</v>
      </c>
      <c r="J11" s="130">
        <v>1804182.0159999998</v>
      </c>
      <c r="K11" s="130">
        <v>923503.03519277181</v>
      </c>
      <c r="L11" s="130">
        <v>1333291.8037551055</v>
      </c>
      <c r="M11" s="130">
        <v>861757.43254461745</v>
      </c>
      <c r="N11" s="130">
        <v>246134.7061336872</v>
      </c>
      <c r="O11" s="232">
        <v>46199.999999999985</v>
      </c>
      <c r="P11" s="232">
        <v>50539.999999999985</v>
      </c>
      <c r="Q11" s="195"/>
      <c r="R11" s="11" t="s">
        <v>29</v>
      </c>
      <c r="S11" s="195"/>
      <c r="T11" s="11"/>
      <c r="U11" s="195"/>
      <c r="V11" s="11"/>
      <c r="W11" s="195"/>
      <c r="X11" s="11"/>
      <c r="Y11" s="195"/>
    </row>
    <row r="12" spans="1:43" s="43" customFormat="1" ht="14.25" customHeight="1" outlineLevel="1">
      <c r="B12" s="46"/>
      <c r="C12" s="46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86"/>
      <c r="P12" s="186"/>
      <c r="Q12" s="46"/>
      <c r="R12" s="46"/>
      <c r="S12" s="46"/>
      <c r="T12" s="46"/>
      <c r="U12" s="46"/>
      <c r="V12" s="46"/>
      <c r="W12" s="46"/>
      <c r="X12" s="46"/>
      <c r="Y12" s="46"/>
    </row>
    <row r="13" spans="1:43" s="233" customFormat="1" ht="19.5" customHeight="1" outlineLevel="1">
      <c r="A13" s="233" t="s">
        <v>49</v>
      </c>
      <c r="B13" s="229" t="s">
        <v>50</v>
      </c>
      <c r="C13" s="230" t="s">
        <v>180</v>
      </c>
      <c r="D13" s="231"/>
      <c r="E13" s="130">
        <v>1146928.8474000001</v>
      </c>
      <c r="F13" s="130">
        <v>656068.86545769637</v>
      </c>
      <c r="G13" s="130">
        <v>851275.29081843724</v>
      </c>
      <c r="H13" s="130">
        <v>507262.76702662534</v>
      </c>
      <c r="I13" s="130">
        <v>150320.42574415615</v>
      </c>
      <c r="J13" s="130">
        <v>1053265.5999999999</v>
      </c>
      <c r="K13" s="130">
        <v>602879.36617975647</v>
      </c>
      <c r="L13" s="130">
        <v>780249.12736540684</v>
      </c>
      <c r="M13" s="130">
        <v>465111.21015293041</v>
      </c>
      <c r="N13" s="130">
        <v>137438.24739600573</v>
      </c>
      <c r="O13" s="232">
        <v>11503.999999999998</v>
      </c>
      <c r="P13" s="232">
        <v>12623.999999999998</v>
      </c>
      <c r="Q13" s="195"/>
      <c r="R13" s="11" t="s">
        <v>29</v>
      </c>
      <c r="S13" s="195"/>
      <c r="T13" s="11"/>
      <c r="U13" s="195"/>
      <c r="V13" s="11"/>
      <c r="W13" s="195"/>
      <c r="X13" s="11"/>
      <c r="Y13" s="195"/>
    </row>
    <row r="14" spans="1:43" s="43" customFormat="1" ht="14.25" customHeight="1" outlineLevel="1">
      <c r="A14" s="233" t="s">
        <v>49</v>
      </c>
      <c r="B14" s="234" t="s">
        <v>50</v>
      </c>
      <c r="C14" s="46" t="s">
        <v>78</v>
      </c>
      <c r="D14" s="235">
        <v>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236"/>
      <c r="P14" s="236"/>
    </row>
    <row r="15" spans="1:43" s="43" customFormat="1" ht="14.25" customHeight="1" outlineLevel="1">
      <c r="A15" s="233" t="s">
        <v>49</v>
      </c>
      <c r="B15" s="234" t="s">
        <v>50</v>
      </c>
      <c r="C15" s="46" t="s">
        <v>79</v>
      </c>
      <c r="D15" s="235">
        <v>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236"/>
      <c r="P15" s="236"/>
    </row>
    <row r="16" spans="1:43" s="43" customFormat="1" ht="14.25" customHeight="1" outlineLevel="1">
      <c r="A16" s="233" t="s">
        <v>49</v>
      </c>
      <c r="B16" s="234" t="s">
        <v>50</v>
      </c>
      <c r="C16" s="46" t="s">
        <v>80</v>
      </c>
      <c r="D16" s="235">
        <v>3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236"/>
      <c r="P16" s="236"/>
    </row>
    <row r="17" spans="1:25" s="43" customFormat="1" ht="14.25" customHeight="1" outlineLevel="1">
      <c r="A17" s="233" t="s">
        <v>49</v>
      </c>
      <c r="B17" s="234" t="s">
        <v>50</v>
      </c>
      <c r="C17" s="46" t="s">
        <v>81</v>
      </c>
      <c r="D17" s="235">
        <v>1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236"/>
      <c r="P17" s="236"/>
    </row>
    <row r="18" spans="1:25" s="43" customFormat="1" ht="14.25" customHeight="1" outlineLevel="1">
      <c r="B18" s="46"/>
      <c r="C18" s="46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86"/>
      <c r="P18" s="186"/>
      <c r="Q18" s="46"/>
      <c r="R18" s="46"/>
      <c r="S18" s="46"/>
      <c r="T18" s="46"/>
      <c r="U18" s="46"/>
      <c r="V18" s="46"/>
      <c r="W18" s="46"/>
      <c r="X18" s="46"/>
      <c r="Y18" s="46"/>
    </row>
    <row r="19" spans="1:25" s="233" customFormat="1" ht="19.5" customHeight="1" outlineLevel="1">
      <c r="A19" s="233" t="s">
        <v>49</v>
      </c>
      <c r="B19" s="229" t="s">
        <v>50</v>
      </c>
      <c r="C19" s="230" t="s">
        <v>153</v>
      </c>
      <c r="D19" s="231"/>
      <c r="E19" s="130">
        <v>717805.80925714294</v>
      </c>
      <c r="F19" s="130">
        <v>362987.42184001167</v>
      </c>
      <c r="G19" s="130">
        <v>545419.40934088768</v>
      </c>
      <c r="H19" s="130">
        <v>360430.18084840948</v>
      </c>
      <c r="I19" s="130">
        <v>100974.36178501391</v>
      </c>
      <c r="J19" s="130">
        <v>747199.00799999991</v>
      </c>
      <c r="K19" s="130">
        <v>377706.86929210537</v>
      </c>
      <c r="L19" s="130">
        <v>568160.61022592115</v>
      </c>
      <c r="M19" s="130">
        <v>375703.96315697068</v>
      </c>
      <c r="N19" s="130">
        <v>105105.18095474083</v>
      </c>
      <c r="O19" s="232">
        <v>12347.999999999996</v>
      </c>
      <c r="P19" s="232">
        <v>13859.999999999996</v>
      </c>
      <c r="Q19" s="195"/>
      <c r="R19" s="11" t="s">
        <v>29</v>
      </c>
      <c r="S19" s="195"/>
      <c r="T19" s="11"/>
      <c r="U19" s="195"/>
      <c r="V19" s="11"/>
      <c r="W19" s="195"/>
      <c r="X19" s="11"/>
      <c r="Y19" s="195"/>
    </row>
    <row r="20" spans="1:25" s="43" customFormat="1" ht="14.25" customHeight="1" outlineLevel="1">
      <c r="A20" s="233" t="s">
        <v>49</v>
      </c>
      <c r="B20" s="234" t="s">
        <v>50</v>
      </c>
      <c r="C20" s="46" t="s">
        <v>154</v>
      </c>
      <c r="D20" s="235">
        <v>1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236"/>
      <c r="P20" s="236"/>
    </row>
    <row r="21" spans="1:25" s="43" customFormat="1" ht="14.25" customHeight="1" outlineLevel="1">
      <c r="A21" s="233" t="s">
        <v>49</v>
      </c>
      <c r="B21" s="234" t="s">
        <v>50</v>
      </c>
      <c r="C21" s="46" t="s">
        <v>118</v>
      </c>
      <c r="D21" s="235">
        <v>3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236"/>
      <c r="P21" s="236"/>
    </row>
    <row r="22" spans="1:25" s="43" customFormat="1" ht="14.25" customHeight="1" outlineLevel="1">
      <c r="A22" s="233" t="s">
        <v>49</v>
      </c>
      <c r="B22" s="234" t="s">
        <v>50</v>
      </c>
      <c r="C22" s="46" t="s">
        <v>84</v>
      </c>
      <c r="D22" s="235">
        <v>2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236"/>
      <c r="P22" s="236"/>
    </row>
    <row r="23" spans="1:25" s="43" customFormat="1" ht="14.25" customHeight="1" outlineLevel="1">
      <c r="A23" s="233"/>
      <c r="B23" s="234"/>
      <c r="C23" s="46"/>
      <c r="D23" s="235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236"/>
      <c r="P23" s="236"/>
    </row>
    <row r="24" spans="1:25" s="237" customFormat="1" ht="19.5" customHeight="1" outlineLevel="1">
      <c r="A24" s="237" t="s">
        <v>49</v>
      </c>
      <c r="B24" s="238" t="s">
        <v>113</v>
      </c>
      <c r="C24" s="230" t="s">
        <v>122</v>
      </c>
      <c r="D24" s="239">
        <v>7</v>
      </c>
      <c r="E24" s="130">
        <v>1710057.1556249999</v>
      </c>
      <c r="F24" s="130">
        <v>896292.25917772751</v>
      </c>
      <c r="G24" s="130">
        <v>992789.25492219056</v>
      </c>
      <c r="H24" s="130">
        <v>563432.88157991937</v>
      </c>
      <c r="I24" s="130">
        <v>171613.46455161797</v>
      </c>
      <c r="J24" s="130">
        <v>1645802.3399999999</v>
      </c>
      <c r="K24" s="130">
        <v>849432.06537763798</v>
      </c>
      <c r="L24" s="130">
        <v>965562.74589400075</v>
      </c>
      <c r="M24" s="130">
        <v>549086.44072643458</v>
      </c>
      <c r="N24" s="130">
        <v>157404.32887139649</v>
      </c>
      <c r="O24" s="232">
        <v>24779.999999999993</v>
      </c>
      <c r="P24" s="232">
        <v>26599.999999999993</v>
      </c>
      <c r="Q24" s="11"/>
      <c r="R24" s="11" t="s">
        <v>29</v>
      </c>
      <c r="S24" s="11"/>
      <c r="T24" s="11"/>
      <c r="U24" s="11"/>
      <c r="V24" s="11"/>
      <c r="W24" s="11"/>
      <c r="X24" s="11"/>
      <c r="Y24" s="11"/>
    </row>
    <row r="25" spans="1:25" s="43" customFormat="1" ht="14.25" customHeight="1" outlineLevel="1">
      <c r="B25" s="46"/>
      <c r="C25" s="46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86"/>
      <c r="P25" s="18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233" customFormat="1" ht="19.5" customHeight="1" outlineLevel="1">
      <c r="A26" s="233" t="s">
        <v>49</v>
      </c>
      <c r="B26" s="229" t="s">
        <v>113</v>
      </c>
      <c r="C26" s="230" t="s">
        <v>181</v>
      </c>
      <c r="D26" s="231"/>
      <c r="E26" s="130">
        <v>978378.93562500004</v>
      </c>
      <c r="F26" s="130">
        <v>539286.88613077742</v>
      </c>
      <c r="G26" s="130">
        <v>426657.99469585926</v>
      </c>
      <c r="H26" s="130">
        <v>229316.12439992005</v>
      </c>
      <c r="I26" s="130">
        <v>56035.154403664994</v>
      </c>
      <c r="J26" s="130">
        <v>885070.90124999988</v>
      </c>
      <c r="K26" s="130">
        <v>474725.24522249191</v>
      </c>
      <c r="L26" s="130">
        <v>406248.81425528874</v>
      </c>
      <c r="M26" s="130">
        <v>218190.19670256111</v>
      </c>
      <c r="N26" s="130">
        <v>53598.710295789206</v>
      </c>
      <c r="O26" s="232">
        <v>4975.9999999999991</v>
      </c>
      <c r="P26" s="232">
        <v>5103.9999999999991</v>
      </c>
      <c r="Q26" s="195"/>
      <c r="R26" s="11" t="s">
        <v>29</v>
      </c>
      <c r="S26" s="195"/>
      <c r="T26" s="11"/>
      <c r="U26" s="195"/>
      <c r="V26" s="11"/>
      <c r="W26" s="195"/>
      <c r="X26" s="11"/>
      <c r="Y26" s="195"/>
    </row>
    <row r="27" spans="1:25" s="43" customFormat="1" ht="14.25" customHeight="1" outlineLevel="1">
      <c r="A27" s="233" t="s">
        <v>49</v>
      </c>
      <c r="B27" s="240" t="s">
        <v>113</v>
      </c>
      <c r="C27" s="46" t="s">
        <v>85</v>
      </c>
      <c r="D27" s="235">
        <v>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236"/>
      <c r="P27" s="236"/>
    </row>
    <row r="28" spans="1:25" s="43" customFormat="1" ht="14.25" customHeight="1" outlineLevel="1">
      <c r="A28" s="233" t="s">
        <v>49</v>
      </c>
      <c r="B28" s="240" t="s">
        <v>113</v>
      </c>
      <c r="C28" s="46" t="s">
        <v>86</v>
      </c>
      <c r="D28" s="235">
        <v>2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236"/>
      <c r="P28" s="236"/>
    </row>
    <row r="29" spans="1:25" s="43" customFormat="1" ht="14.25" customHeight="1" outlineLevel="1">
      <c r="A29" s="233" t="s">
        <v>49</v>
      </c>
      <c r="B29" s="240" t="s">
        <v>113</v>
      </c>
      <c r="C29" s="46" t="s">
        <v>87</v>
      </c>
      <c r="D29" s="235">
        <v>3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236"/>
      <c r="P29" s="236"/>
    </row>
    <row r="30" spans="1:25" s="43" customFormat="1" ht="14.25" customHeight="1" outlineLevel="1">
      <c r="A30" s="233" t="s">
        <v>49</v>
      </c>
      <c r="B30" s="240" t="s">
        <v>113</v>
      </c>
      <c r="C30" s="46" t="s">
        <v>88</v>
      </c>
      <c r="D30" s="235">
        <v>1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236"/>
      <c r="P30" s="236"/>
    </row>
    <row r="31" spans="1:25" s="43" customFormat="1" ht="14.25" customHeight="1" outlineLevel="1">
      <c r="B31" s="46"/>
      <c r="C31" s="46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86"/>
      <c r="P31" s="186"/>
      <c r="Q31" s="46"/>
      <c r="R31" s="46"/>
      <c r="S31" s="46"/>
      <c r="T31" s="46"/>
      <c r="U31" s="46"/>
      <c r="V31" s="46"/>
      <c r="W31" s="46"/>
      <c r="X31" s="46"/>
      <c r="Y31" s="46"/>
    </row>
    <row r="32" spans="1:25" s="233" customFormat="1" ht="19.5" customHeight="1" outlineLevel="1">
      <c r="A32" s="233" t="s">
        <v>49</v>
      </c>
      <c r="B32" s="229" t="s">
        <v>113</v>
      </c>
      <c r="C32" s="230" t="s">
        <v>155</v>
      </c>
      <c r="D32" s="231"/>
      <c r="E32" s="130">
        <v>676320.98624999996</v>
      </c>
      <c r="F32" s="130">
        <v>360286.5280045516</v>
      </c>
      <c r="G32" s="130">
        <v>402728.12249461707</v>
      </c>
      <c r="H32" s="130">
        <v>237206.30866167825</v>
      </c>
      <c r="I32" s="130">
        <v>68302.004967448258</v>
      </c>
      <c r="J32" s="130">
        <v>698561.70750000002</v>
      </c>
      <c r="K32" s="130">
        <v>361960.11155520089</v>
      </c>
      <c r="L32" s="130">
        <v>424949.45788440423</v>
      </c>
      <c r="M32" s="130">
        <v>243332.21986436765</v>
      </c>
      <c r="N32" s="130">
        <v>71477.885518745577</v>
      </c>
      <c r="O32" s="232">
        <v>6983.9999999999982</v>
      </c>
      <c r="P32" s="232">
        <v>7523.9999999999982</v>
      </c>
      <c r="Q32" s="195"/>
      <c r="R32" s="11" t="s">
        <v>29</v>
      </c>
      <c r="S32" s="195"/>
      <c r="T32" s="11"/>
      <c r="U32" s="195"/>
      <c r="V32" s="11"/>
      <c r="W32" s="195"/>
      <c r="X32" s="11"/>
      <c r="Y32" s="195"/>
    </row>
    <row r="33" spans="1:25" s="43" customFormat="1" ht="14.25" customHeight="1" outlineLevel="1">
      <c r="A33" s="233" t="s">
        <v>49</v>
      </c>
      <c r="B33" s="240" t="s">
        <v>113</v>
      </c>
      <c r="C33" s="46" t="s">
        <v>156</v>
      </c>
      <c r="D33" s="235">
        <v>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236"/>
      <c r="P33" s="236"/>
    </row>
    <row r="34" spans="1:25" s="43" customFormat="1" ht="14.25" customHeight="1" outlineLevel="1">
      <c r="A34" s="233" t="s">
        <v>49</v>
      </c>
      <c r="B34" s="240" t="s">
        <v>113</v>
      </c>
      <c r="C34" s="46" t="s">
        <v>119</v>
      </c>
      <c r="D34" s="235">
        <v>3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236"/>
      <c r="P34" s="236"/>
    </row>
    <row r="35" spans="1:25" s="43" customFormat="1" ht="14.25" customHeight="1" outlineLevel="1">
      <c r="A35" s="233" t="s">
        <v>49</v>
      </c>
      <c r="B35" s="240" t="s">
        <v>113</v>
      </c>
      <c r="C35" s="46" t="s">
        <v>91</v>
      </c>
      <c r="D35" s="235">
        <v>2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236"/>
      <c r="P35" s="236"/>
    </row>
    <row r="36" spans="1:25" s="43" customFormat="1" ht="14.25" customHeight="1" outlineLevel="1">
      <c r="A36" s="233"/>
      <c r="B36" s="234"/>
      <c r="C36" s="46"/>
      <c r="D36" s="235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236"/>
      <c r="P36" s="236"/>
    </row>
    <row r="37" spans="1:25" s="228" customFormat="1" ht="19.5" customHeight="1" outlineLevel="1">
      <c r="A37" s="228" t="s">
        <v>49</v>
      </c>
      <c r="B37" s="229" t="s">
        <v>114</v>
      </c>
      <c r="C37" s="230" t="s">
        <v>123</v>
      </c>
      <c r="D37" s="231">
        <v>7</v>
      </c>
      <c r="E37" s="130">
        <v>1599164.9548194443</v>
      </c>
      <c r="F37" s="130">
        <v>912449.1094272685</v>
      </c>
      <c r="G37" s="130">
        <v>867025.86028878926</v>
      </c>
      <c r="H37" s="130">
        <v>501324.4072585862</v>
      </c>
      <c r="I37" s="130">
        <v>140231.22003321844</v>
      </c>
      <c r="J37" s="130">
        <v>1477134.0429999998</v>
      </c>
      <c r="K37" s="130">
        <v>832973.94887503062</v>
      </c>
      <c r="L37" s="130">
        <v>768476.40529424115</v>
      </c>
      <c r="M37" s="130">
        <v>438117.36003985815</v>
      </c>
      <c r="N37" s="130">
        <v>115292.52713466295</v>
      </c>
      <c r="O37" s="232">
        <v>19599.999999999996</v>
      </c>
      <c r="P37" s="232">
        <v>19739.999999999996</v>
      </c>
      <c r="Q37" s="195" t="s">
        <v>29</v>
      </c>
      <c r="R37" s="11" t="s">
        <v>29</v>
      </c>
      <c r="S37" s="195"/>
      <c r="T37" s="11"/>
      <c r="U37" s="195"/>
      <c r="V37" s="11"/>
      <c r="W37" s="195"/>
      <c r="X37" s="11"/>
      <c r="Y37" s="195"/>
    </row>
    <row r="38" spans="1:25" s="228" customFormat="1" ht="19.5" customHeight="1" outlineLevel="1">
      <c r="B38" s="240"/>
      <c r="C38" s="209"/>
      <c r="D38" s="241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</row>
    <row r="39" spans="1:25" s="233" customFormat="1" ht="19.5" customHeight="1" outlineLevel="1">
      <c r="A39" s="233" t="s">
        <v>49</v>
      </c>
      <c r="B39" s="229" t="s">
        <v>114</v>
      </c>
      <c r="C39" s="230" t="s">
        <v>609</v>
      </c>
      <c r="D39" s="231"/>
      <c r="E39" s="130">
        <v>1666154.6790277774</v>
      </c>
      <c r="F39" s="130">
        <v>976336.95386837353</v>
      </c>
      <c r="G39" s="130">
        <v>809225.00979051937</v>
      </c>
      <c r="H39" s="130">
        <v>400720.12449127273</v>
      </c>
      <c r="I39" s="130">
        <v>144254.28796906548</v>
      </c>
      <c r="J39" s="130">
        <v>1560262.7986666665</v>
      </c>
      <c r="K39" s="130">
        <v>888021.01876727352</v>
      </c>
      <c r="L39" s="130">
        <v>770276.51008252369</v>
      </c>
      <c r="M39" s="130">
        <v>427954.88240223064</v>
      </c>
      <c r="N39" s="130">
        <v>149892.53070513258</v>
      </c>
      <c r="O39" s="232">
        <v>9039.9999999999982</v>
      </c>
      <c r="P39" s="232">
        <v>9615.9999999999982</v>
      </c>
      <c r="Q39" s="195" t="s">
        <v>29</v>
      </c>
      <c r="R39" s="11" t="s">
        <v>29</v>
      </c>
      <c r="S39" s="195"/>
      <c r="T39" s="11"/>
      <c r="U39" s="195"/>
      <c r="V39" s="11"/>
      <c r="W39" s="195"/>
      <c r="X39" s="11"/>
      <c r="Y39" s="195"/>
    </row>
    <row r="40" spans="1:25" s="43" customFormat="1" ht="14.25" customHeight="1" outlineLevel="1">
      <c r="A40" s="233" t="s">
        <v>49</v>
      </c>
      <c r="B40" s="240" t="s">
        <v>114</v>
      </c>
      <c r="C40" s="46" t="s">
        <v>92</v>
      </c>
      <c r="D40" s="235">
        <v>4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236"/>
      <c r="P40" s="236"/>
    </row>
    <row r="41" spans="1:25" s="43" customFormat="1" ht="14.25" customHeight="1" outlineLevel="1">
      <c r="A41" s="233" t="s">
        <v>49</v>
      </c>
      <c r="B41" s="240" t="s">
        <v>114</v>
      </c>
      <c r="C41" s="46" t="s">
        <v>93</v>
      </c>
      <c r="D41" s="235">
        <v>2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236"/>
      <c r="P41" s="236"/>
    </row>
    <row r="42" spans="1:25" s="43" customFormat="1" ht="14.25" customHeight="1" outlineLevel="1">
      <c r="A42" s="233" t="s">
        <v>49</v>
      </c>
      <c r="B42" s="240" t="s">
        <v>114</v>
      </c>
      <c r="C42" s="46" t="s">
        <v>94</v>
      </c>
      <c r="D42" s="235">
        <v>3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236"/>
      <c r="P42" s="236"/>
    </row>
    <row r="43" spans="1:25" s="43" customFormat="1" ht="14.25" customHeight="1" outlineLevel="1">
      <c r="A43" s="233" t="s">
        <v>49</v>
      </c>
      <c r="B43" s="240" t="s">
        <v>114</v>
      </c>
      <c r="C43" s="46" t="s">
        <v>95</v>
      </c>
      <c r="D43" s="235">
        <v>1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236"/>
      <c r="P43" s="236"/>
    </row>
    <row r="44" spans="1:25" s="43" customFormat="1" ht="14.25" customHeight="1" outlineLevel="1">
      <c r="B44" s="240"/>
      <c r="C44" s="46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86"/>
      <c r="P44" s="186"/>
      <c r="Q44" s="46"/>
      <c r="R44" s="46"/>
      <c r="S44" s="46"/>
      <c r="T44" s="46"/>
      <c r="U44" s="46"/>
      <c r="V44" s="46"/>
      <c r="W44" s="46"/>
      <c r="X44" s="46"/>
      <c r="Y44" s="46"/>
    </row>
    <row r="45" spans="1:25" s="233" customFormat="1" ht="19.5" customHeight="1" outlineLevel="1">
      <c r="A45" s="233" t="s">
        <v>49</v>
      </c>
      <c r="B45" s="229" t="s">
        <v>114</v>
      </c>
      <c r="C45" s="230" t="s">
        <v>157</v>
      </c>
      <c r="D45" s="231"/>
      <c r="E45" s="130">
        <v>781546.78243055556</v>
      </c>
      <c r="F45" s="130">
        <v>440786.40793374961</v>
      </c>
      <c r="G45" s="130">
        <v>425153.60066740232</v>
      </c>
      <c r="H45" s="130">
        <v>241864.81366844568</v>
      </c>
      <c r="I45" s="130">
        <v>77733.858607374466</v>
      </c>
      <c r="J45" s="130">
        <v>706594.42316666665</v>
      </c>
      <c r="K45" s="130">
        <v>384660.14575590426</v>
      </c>
      <c r="L45" s="130">
        <v>367338.36900630727</v>
      </c>
      <c r="M45" s="130">
        <v>210235.55046386344</v>
      </c>
      <c r="N45" s="130">
        <v>68777.345285200863</v>
      </c>
      <c r="O45" s="232">
        <v>5075.9999999999991</v>
      </c>
      <c r="P45" s="232">
        <v>4985.9999999999991</v>
      </c>
      <c r="Q45" s="195" t="s">
        <v>29</v>
      </c>
      <c r="R45" s="11" t="s">
        <v>29</v>
      </c>
      <c r="S45" s="195"/>
      <c r="T45" s="11"/>
      <c r="U45" s="195"/>
      <c r="V45" s="11"/>
      <c r="W45" s="195"/>
      <c r="X45" s="11"/>
      <c r="Y45" s="195"/>
    </row>
    <row r="46" spans="1:25" s="43" customFormat="1" ht="14.25" customHeight="1" outlineLevel="1">
      <c r="A46" s="233" t="s">
        <v>49</v>
      </c>
      <c r="B46" s="240" t="s">
        <v>114</v>
      </c>
      <c r="C46" s="46" t="s">
        <v>158</v>
      </c>
      <c r="D46" s="235">
        <v>1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236"/>
      <c r="P46" s="236"/>
    </row>
    <row r="47" spans="1:25" s="43" customFormat="1" ht="14.25" customHeight="1" outlineLevel="1">
      <c r="A47" s="233" t="s">
        <v>49</v>
      </c>
      <c r="B47" s="240" t="s">
        <v>114</v>
      </c>
      <c r="C47" s="46" t="s">
        <v>159</v>
      </c>
      <c r="D47" s="235">
        <v>3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236"/>
      <c r="P47" s="236"/>
    </row>
    <row r="48" spans="1:25" s="43" customFormat="1" ht="14.25" customHeight="1" outlineLevel="1">
      <c r="A48" s="233" t="s">
        <v>49</v>
      </c>
      <c r="B48" s="240" t="s">
        <v>114</v>
      </c>
      <c r="C48" s="46" t="s">
        <v>98</v>
      </c>
      <c r="D48" s="235">
        <v>2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236"/>
      <c r="P48" s="236"/>
    </row>
    <row r="49" spans="1:25" s="43" customFormat="1" ht="14.25" customHeight="1" outlineLevel="1">
      <c r="A49" s="233"/>
      <c r="B49" s="240"/>
      <c r="C49" s="46"/>
      <c r="D49" s="235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36"/>
      <c r="P49" s="236"/>
    </row>
    <row r="50" spans="1:25" s="228" customFormat="1" ht="19.5" customHeight="1" outlineLevel="1">
      <c r="A50" s="228" t="s">
        <v>49</v>
      </c>
      <c r="B50" s="229" t="s">
        <v>115</v>
      </c>
      <c r="C50" s="230" t="s">
        <v>256</v>
      </c>
      <c r="D50" s="231">
        <v>7</v>
      </c>
      <c r="E50" s="130">
        <v>729001.0741827162</v>
      </c>
      <c r="F50" s="130">
        <v>407949.17481069989</v>
      </c>
      <c r="G50" s="130">
        <v>340192.45970878791</v>
      </c>
      <c r="H50" s="130">
        <v>168911.70563894717</v>
      </c>
      <c r="I50" s="130">
        <v>43028.86742710611</v>
      </c>
      <c r="J50" s="130">
        <v>768868.31740617286</v>
      </c>
      <c r="K50" s="130">
        <v>453902.6638200403</v>
      </c>
      <c r="L50" s="130">
        <v>349611.38521082001</v>
      </c>
      <c r="M50" s="130">
        <v>164376.56474448799</v>
      </c>
      <c r="N50" s="130">
        <v>35648.06096728846</v>
      </c>
      <c r="O50" s="232">
        <v>6999.9999999999982</v>
      </c>
      <c r="P50" s="232">
        <v>6999.9999999999982</v>
      </c>
      <c r="Q50" s="195"/>
      <c r="R50" s="11"/>
      <c r="S50" s="195"/>
      <c r="T50" s="11" t="s">
        <v>29</v>
      </c>
      <c r="U50" s="195"/>
      <c r="V50" s="11"/>
      <c r="W50" s="195"/>
      <c r="X50" s="11"/>
      <c r="Y50" s="195"/>
    </row>
    <row r="51" spans="1:25" s="43" customFormat="1" ht="14.25" customHeight="1" outlineLevel="1">
      <c r="B51" s="46"/>
      <c r="C51" s="46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86"/>
      <c r="P51" s="186"/>
      <c r="Q51" s="46"/>
      <c r="R51" s="46"/>
      <c r="S51" s="46"/>
      <c r="T51" s="46"/>
      <c r="U51" s="46"/>
      <c r="V51" s="46"/>
      <c r="W51" s="46"/>
      <c r="X51" s="46"/>
      <c r="Y51" s="46"/>
    </row>
    <row r="52" spans="1:25" s="233" customFormat="1" ht="19.5" customHeight="1" outlineLevel="1">
      <c r="A52" s="233" t="s">
        <v>49</v>
      </c>
      <c r="B52" s="229" t="s">
        <v>115</v>
      </c>
      <c r="C52" s="230" t="s">
        <v>257</v>
      </c>
      <c r="D52" s="231"/>
      <c r="E52" s="130">
        <v>750182.7034567903</v>
      </c>
      <c r="F52" s="130">
        <v>396972.57331262162</v>
      </c>
      <c r="G52" s="130">
        <v>374290.58965636615</v>
      </c>
      <c r="H52" s="130">
        <v>197051.43823392963</v>
      </c>
      <c r="I52" s="130">
        <v>54906.914522689898</v>
      </c>
      <c r="J52" s="130">
        <v>735388.1844098767</v>
      </c>
      <c r="K52" s="130">
        <v>398838.3911555091</v>
      </c>
      <c r="L52" s="130">
        <v>361976.63188127929</v>
      </c>
      <c r="M52" s="130">
        <v>196392.48070763424</v>
      </c>
      <c r="N52" s="130">
        <v>46460.494752903556</v>
      </c>
      <c r="O52" s="232">
        <v>6895.9999999999991</v>
      </c>
      <c r="P52" s="232">
        <v>7727.9999999999991</v>
      </c>
      <c r="Q52" s="195"/>
      <c r="R52" s="11"/>
      <c r="S52" s="195"/>
      <c r="T52" s="11" t="s">
        <v>29</v>
      </c>
      <c r="U52" s="195"/>
      <c r="V52" s="11"/>
      <c r="W52" s="195"/>
      <c r="X52" s="11"/>
      <c r="Y52" s="195"/>
    </row>
    <row r="53" spans="1:25" s="43" customFormat="1" ht="14.25" customHeight="1" outlineLevel="1">
      <c r="A53" s="233" t="s">
        <v>49</v>
      </c>
      <c r="B53" s="240" t="s">
        <v>115</v>
      </c>
      <c r="C53" s="46" t="s">
        <v>111</v>
      </c>
      <c r="D53" s="235">
        <v>2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36"/>
      <c r="P53" s="236"/>
    </row>
    <row r="54" spans="1:25" s="43" customFormat="1" ht="14.25" customHeight="1" outlineLevel="1">
      <c r="A54" s="233" t="s">
        <v>49</v>
      </c>
      <c r="B54" s="240" t="s">
        <v>115</v>
      </c>
      <c r="C54" s="46" t="s">
        <v>101</v>
      </c>
      <c r="D54" s="235">
        <v>2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236"/>
      <c r="P54" s="236"/>
    </row>
    <row r="55" spans="1:25" s="43" customFormat="1" ht="14.25" customHeight="1" outlineLevel="1">
      <c r="A55" s="233" t="s">
        <v>49</v>
      </c>
      <c r="B55" s="240" t="s">
        <v>115</v>
      </c>
      <c r="C55" s="46" t="s">
        <v>112</v>
      </c>
      <c r="D55" s="235">
        <v>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236"/>
      <c r="P55" s="236"/>
    </row>
    <row r="56" spans="1:25" s="43" customFormat="1" ht="14.25" customHeight="1" outlineLevel="1">
      <c r="A56" s="233" t="s">
        <v>49</v>
      </c>
      <c r="B56" s="240" t="s">
        <v>115</v>
      </c>
      <c r="C56" s="46" t="s">
        <v>103</v>
      </c>
      <c r="D56" s="235">
        <v>2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236"/>
      <c r="P56" s="236"/>
    </row>
    <row r="57" spans="1:25" s="43" customFormat="1" ht="14.25" customHeight="1" outlineLevel="1">
      <c r="A57" s="233" t="s">
        <v>49</v>
      </c>
      <c r="B57" s="240" t="s">
        <v>115</v>
      </c>
      <c r="C57" s="46" t="s">
        <v>104</v>
      </c>
      <c r="D57" s="235">
        <v>2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236"/>
      <c r="P57" s="236"/>
    </row>
    <row r="58" spans="1:25" s="43" customFormat="1" ht="14.25" customHeight="1" outlineLevel="1">
      <c r="A58" s="233" t="s">
        <v>49</v>
      </c>
      <c r="B58" s="240" t="s">
        <v>115</v>
      </c>
      <c r="C58" s="46" t="s">
        <v>105</v>
      </c>
      <c r="D58" s="235">
        <v>3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236"/>
      <c r="P58" s="236"/>
    </row>
    <row r="59" spans="1:25" s="43" customFormat="1" ht="14.25" customHeight="1" outlineLevel="1">
      <c r="B59" s="46"/>
      <c r="C59" s="46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86"/>
      <c r="P59" s="186"/>
      <c r="Q59" s="46"/>
      <c r="R59" s="46"/>
      <c r="S59" s="46"/>
      <c r="T59" s="46"/>
      <c r="U59" s="46"/>
      <c r="V59" s="46"/>
      <c r="W59" s="46"/>
      <c r="X59" s="46"/>
      <c r="Y59" s="46"/>
    </row>
    <row r="60" spans="1:25" s="43" customFormat="1" ht="14.25" customHeight="1" outlineLevel="1">
      <c r="A60" s="233"/>
      <c r="B60" s="234"/>
      <c r="C60" s="46"/>
      <c r="D60" s="2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236"/>
      <c r="P60" s="236"/>
    </row>
    <row r="61" spans="1:25" s="233" customFormat="1" ht="19.5" customHeight="1" outlineLevel="1">
      <c r="A61" s="233" t="s">
        <v>49</v>
      </c>
      <c r="B61" s="229" t="s">
        <v>115</v>
      </c>
      <c r="C61" s="230" t="s">
        <v>302</v>
      </c>
      <c r="D61" s="231"/>
      <c r="E61" s="130">
        <v>530129.11044279847</v>
      </c>
      <c r="F61" s="130">
        <v>282703.32299117098</v>
      </c>
      <c r="G61" s="130">
        <v>255435.47773606656</v>
      </c>
      <c r="H61" s="130">
        <v>129383.67544884251</v>
      </c>
      <c r="I61" s="130">
        <v>32573.893940239486</v>
      </c>
      <c r="J61" s="130">
        <v>529808.42039753089</v>
      </c>
      <c r="K61" s="130">
        <v>288065.80364920001</v>
      </c>
      <c r="L61" s="130">
        <v>251506.01974294984</v>
      </c>
      <c r="M61" s="130">
        <v>129237.22340394037</v>
      </c>
      <c r="N61" s="130">
        <v>31374.286752680462</v>
      </c>
      <c r="O61" s="232">
        <v>4859.9999999999982</v>
      </c>
      <c r="P61" s="232">
        <v>5327.9999999999982</v>
      </c>
      <c r="Q61" s="195"/>
      <c r="R61" s="11"/>
      <c r="S61" s="195"/>
      <c r="T61" s="11" t="s">
        <v>29</v>
      </c>
      <c r="U61" s="195"/>
      <c r="V61" s="11"/>
      <c r="W61" s="195"/>
      <c r="X61" s="11"/>
      <c r="Y61" s="195"/>
    </row>
    <row r="62" spans="1:25" s="233" customFormat="1" ht="19.5" customHeight="1" outlineLevel="1">
      <c r="A62" s="233" t="s">
        <v>49</v>
      </c>
      <c r="B62" s="240" t="s">
        <v>115</v>
      </c>
      <c r="C62" s="188" t="s">
        <v>289</v>
      </c>
      <c r="D62" s="241">
        <v>1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200"/>
      <c r="P62" s="336"/>
      <c r="Q62" s="195"/>
      <c r="R62" s="11"/>
      <c r="S62" s="195"/>
      <c r="T62" s="11"/>
      <c r="U62" s="195"/>
      <c r="V62" s="11"/>
      <c r="W62" s="195"/>
      <c r="X62" s="11"/>
      <c r="Y62" s="195"/>
    </row>
    <row r="63" spans="1:25" s="43" customFormat="1" ht="14.25" customHeight="1" outlineLevel="1">
      <c r="A63" s="233" t="s">
        <v>49</v>
      </c>
      <c r="B63" s="240" t="s">
        <v>115</v>
      </c>
      <c r="C63" s="46" t="s">
        <v>111</v>
      </c>
      <c r="D63" s="235">
        <v>2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236"/>
      <c r="P63" s="236"/>
    </row>
    <row r="64" spans="1:25" s="43" customFormat="1" ht="14.25" customHeight="1" outlineLevel="1">
      <c r="A64" s="233" t="s">
        <v>49</v>
      </c>
      <c r="B64" s="240" t="s">
        <v>115</v>
      </c>
      <c r="C64" s="46" t="s">
        <v>101</v>
      </c>
      <c r="D64" s="235">
        <v>2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236"/>
      <c r="P64" s="236"/>
    </row>
    <row r="65" spans="1:25" s="43" customFormat="1" ht="14.25" customHeight="1" outlineLevel="1">
      <c r="A65" s="233" t="s">
        <v>49</v>
      </c>
      <c r="B65" s="240" t="s">
        <v>115</v>
      </c>
      <c r="C65" s="46" t="s">
        <v>112</v>
      </c>
      <c r="D65" s="235">
        <v>3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236"/>
      <c r="P65" s="236"/>
    </row>
    <row r="66" spans="1:25" s="43" customFormat="1" ht="14.25" customHeight="1" outlineLevel="1">
      <c r="A66" s="233"/>
      <c r="B66" s="234"/>
      <c r="C66" s="46"/>
      <c r="D66" s="235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236"/>
      <c r="P66" s="236"/>
    </row>
    <row r="67" spans="1:25" s="233" customFormat="1" ht="19.5" customHeight="1" outlineLevel="1">
      <c r="A67" s="233" t="s">
        <v>49</v>
      </c>
      <c r="B67" s="229" t="s">
        <v>116</v>
      </c>
      <c r="C67" s="230" t="s">
        <v>259</v>
      </c>
      <c r="D67" s="231"/>
      <c r="E67" s="130">
        <v>1205927.2275470125</v>
      </c>
      <c r="F67" s="130">
        <v>600301.70228876662</v>
      </c>
      <c r="G67" s="130">
        <v>607756.81324652303</v>
      </c>
      <c r="H67" s="130">
        <v>309025.59831921058</v>
      </c>
      <c r="I67" s="130">
        <v>90180.979317946258</v>
      </c>
      <c r="J67" s="130">
        <v>932992.09039569052</v>
      </c>
      <c r="K67" s="130">
        <v>450356.7822806451</v>
      </c>
      <c r="L67" s="130">
        <v>463360.42751638824</v>
      </c>
      <c r="M67" s="130">
        <v>248116.71283124981</v>
      </c>
      <c r="N67" s="130">
        <v>79633.207970412506</v>
      </c>
      <c r="O67" s="232">
        <v>5936</v>
      </c>
      <c r="P67" s="232">
        <v>6048</v>
      </c>
      <c r="Q67" s="195"/>
      <c r="R67" s="11"/>
      <c r="S67" s="195" t="s">
        <v>29</v>
      </c>
      <c r="T67" s="11"/>
      <c r="U67" s="195"/>
      <c r="V67" s="11"/>
      <c r="W67" s="195"/>
      <c r="X67" s="11"/>
      <c r="Y67" s="195"/>
    </row>
    <row r="68" spans="1:25" s="233" customFormat="1" ht="19.5" customHeight="1" outlineLevel="1">
      <c r="A68" s="233" t="s">
        <v>49</v>
      </c>
      <c r="B68" s="240" t="s">
        <v>116</v>
      </c>
      <c r="C68" s="188" t="s">
        <v>106</v>
      </c>
      <c r="D68" s="241">
        <v>7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242"/>
      <c r="P68" s="242"/>
      <c r="Q68" s="200"/>
      <c r="R68" s="200"/>
      <c r="S68" s="200"/>
      <c r="T68" s="200"/>
      <c r="U68" s="200"/>
      <c r="V68" s="200"/>
      <c r="W68" s="200"/>
      <c r="X68" s="200"/>
      <c r="Y68" s="200"/>
    </row>
    <row r="69" spans="1:25" s="43" customFormat="1" ht="14.25" customHeight="1" outlineLevel="1">
      <c r="A69" s="233" t="s">
        <v>49</v>
      </c>
      <c r="B69" s="240" t="s">
        <v>116</v>
      </c>
      <c r="C69" s="56" t="s">
        <v>107</v>
      </c>
      <c r="D69" s="235">
        <v>7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236"/>
      <c r="P69" s="236"/>
    </row>
    <row r="70" spans="1:25" s="43" customFormat="1" ht="14.25" customHeight="1" outlineLevel="1">
      <c r="A70" s="233" t="s">
        <v>49</v>
      </c>
      <c r="B70" s="240" t="s">
        <v>116</v>
      </c>
      <c r="C70" s="56" t="s">
        <v>108</v>
      </c>
      <c r="D70" s="235">
        <v>7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236"/>
      <c r="P70" s="236"/>
    </row>
    <row r="71" spans="1:25" s="43" customFormat="1" ht="14.25" customHeight="1" outlineLevel="1">
      <c r="A71" s="233"/>
      <c r="B71" s="240"/>
      <c r="C71" s="244"/>
      <c r="D71" s="235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236"/>
      <c r="P71" s="236"/>
    </row>
    <row r="72" spans="1:25" s="43" customFormat="1" ht="14.25" customHeight="1" outlineLevel="1">
      <c r="A72" s="233"/>
      <c r="B72" s="240"/>
      <c r="C72" s="46"/>
      <c r="D72" s="235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236"/>
      <c r="P72" s="236"/>
    </row>
    <row r="73" spans="1:25" s="233" customFormat="1" ht="19.5" customHeight="1" outlineLevel="1">
      <c r="A73" s="233" t="s">
        <v>49</v>
      </c>
      <c r="B73" s="229" t="s">
        <v>627</v>
      </c>
      <c r="C73" s="230" t="s">
        <v>628</v>
      </c>
      <c r="D73" s="231">
        <v>42</v>
      </c>
      <c r="E73" s="130">
        <v>1239000</v>
      </c>
      <c r="F73" s="130">
        <v>644448</v>
      </c>
      <c r="G73" s="130">
        <v>839916</v>
      </c>
      <c r="H73" s="130">
        <v>592326</v>
      </c>
      <c r="I73" s="130">
        <v>218190</v>
      </c>
      <c r="J73" s="130">
        <v>1239000</v>
      </c>
      <c r="K73" s="130">
        <v>644448</v>
      </c>
      <c r="L73" s="130">
        <v>839916</v>
      </c>
      <c r="M73" s="130">
        <v>592326</v>
      </c>
      <c r="N73" s="130">
        <v>218190</v>
      </c>
      <c r="O73" s="232">
        <v>14700</v>
      </c>
      <c r="P73" s="232">
        <v>14700</v>
      </c>
      <c r="Q73" s="195"/>
      <c r="R73" s="11" t="s">
        <v>29</v>
      </c>
      <c r="S73" s="195"/>
      <c r="T73" s="11"/>
      <c r="U73" s="195"/>
      <c r="V73" s="11"/>
      <c r="W73" s="195"/>
      <c r="X73" s="11"/>
      <c r="Y73" s="195"/>
    </row>
    <row r="74" spans="1:25" s="233" customFormat="1" ht="19.5" customHeight="1" outlineLevel="1">
      <c r="A74" s="233" t="s">
        <v>49</v>
      </c>
      <c r="B74" s="229" t="s">
        <v>627</v>
      </c>
      <c r="C74" s="230" t="s">
        <v>630</v>
      </c>
      <c r="D74" s="231">
        <v>126</v>
      </c>
      <c r="E74" s="130">
        <v>3717000</v>
      </c>
      <c r="F74" s="130">
        <v>1933344</v>
      </c>
      <c r="G74" s="130">
        <v>2519748</v>
      </c>
      <c r="H74" s="130">
        <v>1776978</v>
      </c>
      <c r="I74" s="130">
        <v>654570</v>
      </c>
      <c r="J74" s="130">
        <v>3717000</v>
      </c>
      <c r="K74" s="130">
        <v>1933344</v>
      </c>
      <c r="L74" s="130">
        <v>2519748</v>
      </c>
      <c r="M74" s="130">
        <v>1776978</v>
      </c>
      <c r="N74" s="130">
        <v>654570</v>
      </c>
      <c r="O74" s="232">
        <v>39690</v>
      </c>
      <c r="P74" s="232">
        <v>39690</v>
      </c>
      <c r="Q74" s="195"/>
      <c r="R74" s="11" t="s">
        <v>29</v>
      </c>
      <c r="S74" s="195"/>
      <c r="T74" s="11"/>
      <c r="U74" s="195"/>
      <c r="V74" s="11"/>
      <c r="W74" s="195"/>
      <c r="X74" s="11"/>
      <c r="Y74" s="195"/>
    </row>
    <row r="75" spans="1:25" s="43" customFormat="1" ht="14.25" customHeight="1" outlineLevel="1">
      <c r="A75" s="233"/>
      <c r="B75" s="240"/>
      <c r="C75" s="46"/>
      <c r="D75" s="235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236"/>
      <c r="P75" s="236"/>
    </row>
    <row r="76" spans="1:25" s="43" customFormat="1" ht="15">
      <c r="B76" s="46"/>
      <c r="C76" s="46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396"/>
      <c r="P76" s="63"/>
      <c r="Q76" s="46"/>
      <c r="R76" s="46"/>
      <c r="S76" s="46"/>
      <c r="T76" s="46"/>
      <c r="U76" s="46"/>
      <c r="V76" s="46"/>
      <c r="W76" s="46"/>
      <c r="X76" s="46"/>
      <c r="Y76" s="46"/>
    </row>
    <row r="77" spans="1:25" s="43" customFormat="1" ht="15">
      <c r="A77" s="197" t="s">
        <v>73</v>
      </c>
      <c r="C77" s="46"/>
      <c r="D77" s="235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236"/>
      <c r="P77" s="236"/>
    </row>
    <row r="78" spans="1:25" s="43" customFormat="1" ht="15">
      <c r="A78" s="197"/>
      <c r="B78" s="43" t="s">
        <v>610</v>
      </c>
      <c r="C78" s="46"/>
      <c r="D78" s="235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236"/>
      <c r="P78" s="236"/>
    </row>
    <row r="79" spans="1:25" s="46" customFormat="1" ht="15" outlineLevel="1">
      <c r="B79" s="245" t="s">
        <v>117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25" s="46" customFormat="1" ht="15">
      <c r="B80" s="46" t="s">
        <v>133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2:14" s="46" customFormat="1" ht="15">
      <c r="B81" s="46" t="s">
        <v>68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 s="43" customFormat="1">
      <c r="B82" s="246" t="s">
        <v>264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2:14" ht="15"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2:14" ht="15"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2:14" ht="15"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2:14" ht="15"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2:14" ht="15"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2:14" ht="15"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2:14" ht="15"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2:14" ht="15"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2:14" ht="15"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2:14" ht="15"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2:14" ht="15"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2:14" ht="15"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2:14" ht="15"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2:14" ht="15"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5:14" ht="15"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5:14" ht="15"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5:14" ht="15"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5:14" ht="15"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5:14" ht="15"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5:14" ht="15"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5:14" ht="15"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5:14" ht="15"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5:14" ht="15"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5:14" ht="15"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5:14" ht="15"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5:14" ht="15"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5:14" ht="15"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5:14" ht="15"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5:14" ht="15"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5:14" ht="15"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5:14" ht="15"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5:14" ht="15"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5:14" ht="15"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5:14" ht="15"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5:14" ht="15"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5:14" ht="15"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5:14" ht="15"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5:14" ht="15"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5:14" ht="15"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5:14" ht="15"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5:14" ht="15"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5:14" ht="15"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5:14" ht="15"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5:14" ht="15"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5:14" ht="15"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5:14" ht="15"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5:14" ht="15"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5:14" ht="15"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5:14" ht="15"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5:14" ht="15"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5:14" ht="15"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5:14" ht="15"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5:14" ht="15"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5:14" ht="15"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5:14" ht="15"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5:14" ht="15"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5:14" ht="15"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5:14" ht="15"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5:14" ht="15"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5:14" ht="15"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5:14" ht="15"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5:14" ht="15"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5:14" ht="15"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5:14" ht="15"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5:14" ht="15"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5:14" ht="15"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5:14" ht="15"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5:14" ht="15"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5:14" ht="15"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5:14" ht="15"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5:14" ht="15"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5:14" ht="15"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5:14" ht="15"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5:14" ht="15"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5:14" ht="15"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5:14" ht="15"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5:14" ht="15"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5:14" ht="15"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5:14" ht="15"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5:14" ht="15"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5:14" ht="15"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5:14" ht="15"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5:14" ht="15"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5:14" ht="15"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5:14" ht="15"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5:14" ht="15"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5:14" ht="15"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5:14" ht="15"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5:14" ht="15"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5:14" ht="15"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5:14" ht="15"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5:14" ht="15"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5:14" ht="15"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5:14" ht="15"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5:14" ht="15"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5:14" ht="15"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5:14" ht="15"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5:14" ht="15"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5:14" ht="15"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5:14" ht="15"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5:14" ht="15"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5:14" ht="15"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5:14" ht="15"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5:14" ht="15"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5:14" ht="15"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5:14" ht="15"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5:14" ht="15"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5:14" ht="15"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5:14" ht="15"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5:14" ht="15"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5:14" ht="15"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5:14" ht="15"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5:14" ht="15"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5:14" ht="15"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5:14" ht="15"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5:14" ht="15"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5:14" ht="15"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5:14" ht="15"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5:14">
      <c r="E201" s="82"/>
      <c r="F201" s="82"/>
      <c r="G201" s="82"/>
      <c r="H201" s="82"/>
      <c r="I201" s="82"/>
      <c r="J201" s="153"/>
      <c r="K201" s="153"/>
      <c r="L201" s="153"/>
      <c r="M201" s="153"/>
      <c r="N201" s="153"/>
    </row>
    <row r="202" spans="5:14">
      <c r="E202" s="82"/>
      <c r="F202" s="82"/>
      <c r="G202" s="82"/>
      <c r="H202" s="82"/>
      <c r="I202" s="82"/>
      <c r="J202" s="153"/>
      <c r="K202" s="153"/>
      <c r="L202" s="153"/>
      <c r="M202" s="153"/>
      <c r="N202" s="153"/>
    </row>
    <row r="203" spans="5:14">
      <c r="E203" s="85"/>
      <c r="F203" s="85"/>
      <c r="G203" s="85"/>
      <c r="H203" s="85"/>
      <c r="I203" s="85"/>
      <c r="J203" s="275"/>
      <c r="K203" s="275"/>
      <c r="L203" s="275"/>
      <c r="M203" s="275"/>
      <c r="N203" s="275"/>
    </row>
    <row r="204" spans="5:14">
      <c r="E204" s="85"/>
      <c r="F204" s="85"/>
      <c r="G204" s="85"/>
      <c r="H204" s="85"/>
      <c r="I204" s="85"/>
      <c r="J204" s="275"/>
      <c r="K204" s="275"/>
      <c r="L204" s="275"/>
      <c r="M204" s="275"/>
      <c r="N204" s="275"/>
    </row>
    <row r="205" spans="5:14">
      <c r="E205" s="85"/>
      <c r="F205" s="85"/>
      <c r="G205" s="85"/>
      <c r="H205" s="85"/>
      <c r="I205" s="85"/>
      <c r="J205" s="275"/>
      <c r="K205" s="275"/>
      <c r="L205" s="275"/>
      <c r="M205" s="275"/>
      <c r="N205" s="275"/>
    </row>
    <row r="206" spans="5:14">
      <c r="E206" s="85"/>
      <c r="F206" s="85"/>
      <c r="G206" s="85"/>
      <c r="H206" s="85"/>
      <c r="I206" s="85"/>
      <c r="J206" s="275"/>
      <c r="K206" s="275"/>
      <c r="L206" s="275"/>
      <c r="M206" s="275"/>
      <c r="N206" s="275"/>
    </row>
    <row r="207" spans="5:14">
      <c r="E207" s="85"/>
      <c r="F207" s="85"/>
      <c r="G207" s="85"/>
      <c r="H207" s="85"/>
      <c r="I207" s="85"/>
      <c r="J207" s="275"/>
      <c r="K207" s="275"/>
      <c r="L207" s="275"/>
      <c r="M207" s="275"/>
      <c r="N207" s="275"/>
    </row>
    <row r="208" spans="5:14">
      <c r="E208" s="85"/>
      <c r="F208" s="85"/>
      <c r="G208" s="85"/>
      <c r="H208" s="85"/>
      <c r="I208" s="85"/>
      <c r="J208" s="275"/>
      <c r="K208" s="275"/>
      <c r="L208" s="275"/>
      <c r="M208" s="275"/>
      <c r="N208" s="275"/>
    </row>
    <row r="209" spans="5:14">
      <c r="E209" s="85"/>
      <c r="F209" s="85"/>
      <c r="G209" s="85"/>
      <c r="H209" s="85"/>
      <c r="I209" s="85"/>
      <c r="J209" s="275"/>
      <c r="K209" s="275"/>
      <c r="L209" s="275"/>
      <c r="M209" s="275"/>
      <c r="N209" s="275"/>
    </row>
    <row r="210" spans="5:14">
      <c r="E210" s="85"/>
      <c r="F210" s="85"/>
      <c r="G210" s="85"/>
      <c r="H210" s="85"/>
      <c r="I210" s="85"/>
      <c r="J210" s="275"/>
      <c r="K210" s="275"/>
      <c r="L210" s="275"/>
      <c r="M210" s="275"/>
      <c r="N210" s="275"/>
    </row>
    <row r="211" spans="5:14">
      <c r="E211" s="85"/>
      <c r="F211" s="85"/>
      <c r="G211" s="85"/>
      <c r="H211" s="85"/>
      <c r="I211" s="85"/>
      <c r="J211" s="275"/>
      <c r="K211" s="275"/>
      <c r="L211" s="275"/>
      <c r="M211" s="275"/>
      <c r="N211" s="275"/>
    </row>
    <row r="212" spans="5:14">
      <c r="E212" s="85"/>
      <c r="F212" s="85"/>
      <c r="G212" s="85"/>
      <c r="H212" s="85"/>
      <c r="I212" s="85"/>
      <c r="J212" s="275"/>
      <c r="K212" s="275"/>
      <c r="L212" s="275"/>
      <c r="M212" s="275"/>
      <c r="N212" s="275"/>
    </row>
    <row r="213" spans="5:14">
      <c r="E213" s="85"/>
      <c r="F213" s="85"/>
      <c r="G213" s="85"/>
      <c r="H213" s="85"/>
      <c r="I213" s="85"/>
      <c r="J213" s="275"/>
      <c r="K213" s="275"/>
      <c r="L213" s="275"/>
      <c r="M213" s="275"/>
      <c r="N213" s="275"/>
    </row>
    <row r="214" spans="5:14">
      <c r="E214" s="85"/>
      <c r="F214" s="85"/>
      <c r="G214" s="85"/>
      <c r="H214" s="85"/>
      <c r="I214" s="85"/>
      <c r="J214" s="275"/>
      <c r="K214" s="275"/>
      <c r="L214" s="275"/>
      <c r="M214" s="275"/>
      <c r="N214" s="275"/>
    </row>
    <row r="215" spans="5:14">
      <c r="E215" s="85"/>
      <c r="F215" s="85"/>
      <c r="G215" s="85"/>
      <c r="H215" s="85"/>
      <c r="I215" s="85"/>
      <c r="J215" s="275"/>
      <c r="K215" s="275"/>
      <c r="L215" s="275"/>
      <c r="M215" s="275"/>
      <c r="N215" s="275"/>
    </row>
    <row r="216" spans="5:14">
      <c r="E216" s="82"/>
      <c r="F216" s="82"/>
      <c r="G216" s="82"/>
      <c r="H216" s="82"/>
      <c r="I216" s="82"/>
      <c r="J216" s="153"/>
      <c r="K216" s="153"/>
      <c r="L216" s="153"/>
      <c r="M216" s="153"/>
      <c r="N216" s="153"/>
    </row>
    <row r="217" spans="5:14">
      <c r="E217" s="82"/>
      <c r="F217" s="82"/>
      <c r="G217" s="82"/>
      <c r="H217" s="82"/>
      <c r="I217" s="82"/>
      <c r="J217" s="153"/>
      <c r="K217" s="153"/>
      <c r="L217" s="153"/>
      <c r="M217" s="153"/>
      <c r="N217" s="153"/>
    </row>
    <row r="218" spans="5:14" ht="15">
      <c r="E218" s="56"/>
      <c r="F218" s="56"/>
      <c r="G218" s="56"/>
      <c r="H218" s="56"/>
      <c r="I218" s="56"/>
      <c r="J218" s="270"/>
      <c r="K218" s="270"/>
      <c r="L218" s="270"/>
      <c r="M218" s="270"/>
      <c r="N218" s="270"/>
    </row>
    <row r="219" spans="5:14" ht="15">
      <c r="E219" s="56"/>
      <c r="F219" s="56"/>
      <c r="G219" s="56"/>
      <c r="H219" s="56"/>
      <c r="I219" s="56"/>
      <c r="J219" s="270"/>
      <c r="K219" s="270"/>
      <c r="L219" s="270"/>
      <c r="M219" s="270"/>
      <c r="N219" s="270"/>
    </row>
    <row r="220" spans="5:14" ht="15">
      <c r="E220" s="81"/>
      <c r="F220" s="81"/>
      <c r="G220" s="81"/>
      <c r="H220" s="81"/>
      <c r="I220" s="81"/>
      <c r="J220" s="279"/>
      <c r="K220" s="279"/>
      <c r="L220" s="279"/>
      <c r="M220" s="279"/>
      <c r="N220" s="279"/>
    </row>
    <row r="221" spans="5:14" ht="15">
      <c r="E221" s="81"/>
      <c r="F221" s="81"/>
      <c r="G221" s="81"/>
      <c r="H221" s="81"/>
      <c r="I221" s="81"/>
      <c r="J221" s="279"/>
      <c r="K221" s="279"/>
      <c r="L221" s="279"/>
      <c r="M221" s="279"/>
      <c r="N221" s="279"/>
    </row>
    <row r="222" spans="5:14" ht="15">
      <c r="E222" s="81"/>
      <c r="F222" s="81"/>
      <c r="G222" s="81"/>
      <c r="H222" s="81"/>
      <c r="I222" s="81"/>
      <c r="J222" s="279"/>
      <c r="K222" s="279"/>
      <c r="L222" s="279"/>
      <c r="M222" s="279"/>
      <c r="N222" s="279"/>
    </row>
    <row r="223" spans="5:14">
      <c r="E223" s="82"/>
      <c r="F223" s="82"/>
      <c r="G223" s="82"/>
      <c r="H223" s="82"/>
      <c r="I223" s="82"/>
      <c r="J223" s="153"/>
      <c r="K223" s="153"/>
      <c r="L223" s="153"/>
      <c r="M223" s="153"/>
      <c r="N223" s="153"/>
    </row>
    <row r="224" spans="5:14">
      <c r="E224" s="77"/>
      <c r="F224" s="77"/>
      <c r="G224" s="77"/>
      <c r="H224" s="77"/>
      <c r="I224" s="77"/>
      <c r="J224" s="272"/>
      <c r="K224" s="272"/>
      <c r="L224" s="272"/>
      <c r="M224" s="272"/>
      <c r="N224" s="272"/>
    </row>
    <row r="225" spans="5:14">
      <c r="E225" s="80"/>
      <c r="F225" s="80"/>
      <c r="G225" s="80"/>
      <c r="H225" s="80"/>
      <c r="I225" s="80"/>
      <c r="J225" s="151"/>
      <c r="K225" s="151"/>
      <c r="L225" s="151"/>
      <c r="M225" s="151"/>
      <c r="N225" s="151"/>
    </row>
    <row r="226" spans="5:14">
      <c r="E226" s="80"/>
      <c r="F226" s="80"/>
      <c r="G226" s="80"/>
      <c r="H226" s="80"/>
      <c r="I226" s="80"/>
      <c r="J226" s="151"/>
      <c r="K226" s="151"/>
      <c r="L226" s="151"/>
      <c r="M226" s="151"/>
      <c r="N226" s="151"/>
    </row>
    <row r="227" spans="5:14">
      <c r="E227" s="80"/>
      <c r="F227" s="80"/>
      <c r="G227" s="80"/>
      <c r="H227" s="80"/>
      <c r="I227" s="80"/>
      <c r="J227" s="151"/>
      <c r="K227" s="151"/>
      <c r="L227" s="151"/>
      <c r="M227" s="151"/>
      <c r="N227" s="151"/>
    </row>
    <row r="228" spans="5:14">
      <c r="E228" s="85"/>
      <c r="F228" s="85"/>
      <c r="G228" s="85"/>
      <c r="H228" s="85"/>
      <c r="I228" s="85"/>
      <c r="J228" s="275"/>
      <c r="K228" s="275"/>
      <c r="L228" s="275"/>
      <c r="M228" s="275"/>
      <c r="N228" s="275"/>
    </row>
    <row r="229" spans="5:14">
      <c r="E229" s="85"/>
      <c r="F229" s="85"/>
      <c r="G229" s="85"/>
      <c r="H229" s="85"/>
      <c r="I229" s="85"/>
      <c r="J229" s="275"/>
      <c r="K229" s="275"/>
      <c r="L229" s="275"/>
      <c r="M229" s="275"/>
      <c r="N229" s="275"/>
    </row>
    <row r="230" spans="5:14">
      <c r="E230" s="85"/>
      <c r="F230" s="85"/>
      <c r="G230" s="85"/>
      <c r="H230" s="85"/>
      <c r="I230" s="85"/>
      <c r="J230" s="275"/>
      <c r="K230" s="275"/>
      <c r="L230" s="275"/>
      <c r="M230" s="275"/>
      <c r="N230" s="275"/>
    </row>
    <row r="231" spans="5:14">
      <c r="E231" s="85"/>
      <c r="F231" s="85"/>
      <c r="G231" s="85"/>
      <c r="H231" s="85"/>
      <c r="I231" s="85"/>
      <c r="J231" s="275"/>
      <c r="K231" s="275"/>
      <c r="L231" s="275"/>
      <c r="M231" s="275"/>
      <c r="N231" s="275"/>
    </row>
    <row r="232" spans="5:14">
      <c r="E232" s="85"/>
      <c r="F232" s="85"/>
      <c r="G232" s="85"/>
      <c r="H232" s="85"/>
      <c r="I232" s="85"/>
      <c r="J232" s="275"/>
      <c r="K232" s="275"/>
      <c r="L232" s="275"/>
      <c r="M232" s="275"/>
      <c r="N232" s="275"/>
    </row>
    <row r="233" spans="5:14">
      <c r="E233" s="85"/>
      <c r="F233" s="85"/>
      <c r="G233" s="85"/>
      <c r="H233" s="85"/>
      <c r="I233" s="85"/>
      <c r="J233" s="275"/>
      <c r="K233" s="275"/>
      <c r="L233" s="275"/>
      <c r="M233" s="275"/>
      <c r="N233" s="275"/>
    </row>
    <row r="234" spans="5:14">
      <c r="E234" s="85"/>
      <c r="F234" s="85"/>
      <c r="G234" s="85"/>
      <c r="H234" s="85"/>
      <c r="I234" s="85"/>
      <c r="J234" s="275"/>
      <c r="K234" s="275"/>
      <c r="L234" s="275"/>
      <c r="M234" s="275"/>
      <c r="N234" s="275"/>
    </row>
    <row r="235" spans="5:14">
      <c r="E235" s="85"/>
      <c r="F235" s="85"/>
      <c r="G235" s="85"/>
      <c r="H235" s="85"/>
      <c r="I235" s="85"/>
      <c r="J235" s="275"/>
      <c r="K235" s="275"/>
      <c r="L235" s="275"/>
      <c r="M235" s="275"/>
      <c r="N235" s="275"/>
    </row>
    <row r="236" spans="5:14">
      <c r="E236" s="85"/>
      <c r="F236" s="85"/>
      <c r="G236" s="85"/>
      <c r="H236" s="85"/>
      <c r="I236" s="85"/>
      <c r="J236" s="275"/>
      <c r="K236" s="275"/>
      <c r="L236" s="275"/>
      <c r="M236" s="275"/>
      <c r="N236" s="275"/>
    </row>
    <row r="237" spans="5:14">
      <c r="E237" s="85"/>
      <c r="F237" s="85"/>
      <c r="G237" s="85"/>
      <c r="H237" s="85"/>
      <c r="I237" s="85"/>
      <c r="J237" s="275"/>
      <c r="K237" s="275"/>
      <c r="L237" s="275"/>
      <c r="M237" s="275"/>
      <c r="N237" s="275"/>
    </row>
    <row r="238" spans="5:14">
      <c r="E238" s="85"/>
      <c r="F238" s="85"/>
      <c r="G238" s="85"/>
      <c r="H238" s="85"/>
      <c r="I238" s="85"/>
      <c r="J238" s="275"/>
      <c r="K238" s="275"/>
      <c r="L238" s="275"/>
      <c r="M238" s="275"/>
      <c r="N238" s="275"/>
    </row>
    <row r="239" spans="5:14">
      <c r="E239" s="85"/>
      <c r="F239" s="85"/>
      <c r="G239" s="85"/>
      <c r="H239" s="85"/>
      <c r="I239" s="85"/>
      <c r="J239" s="275"/>
      <c r="K239" s="275"/>
      <c r="L239" s="275"/>
      <c r="M239" s="275"/>
      <c r="N239" s="275"/>
    </row>
    <row r="240" spans="5:14">
      <c r="E240" s="85"/>
      <c r="F240" s="85"/>
      <c r="G240" s="85"/>
      <c r="H240" s="85"/>
      <c r="I240" s="85"/>
      <c r="J240" s="275"/>
      <c r="K240" s="275"/>
      <c r="L240" s="275"/>
      <c r="M240" s="275"/>
      <c r="N240" s="275"/>
    </row>
    <row r="241" spans="5:14">
      <c r="E241" s="85"/>
      <c r="F241" s="85"/>
      <c r="G241" s="85"/>
      <c r="H241" s="85"/>
      <c r="I241" s="85"/>
      <c r="J241" s="275"/>
      <c r="K241" s="275"/>
      <c r="L241" s="275"/>
      <c r="M241" s="275"/>
      <c r="N241" s="275"/>
    </row>
    <row r="242" spans="5:14">
      <c r="E242" s="85"/>
      <c r="F242" s="85"/>
      <c r="G242" s="85"/>
      <c r="H242" s="85"/>
      <c r="I242" s="85"/>
      <c r="J242" s="275"/>
      <c r="K242" s="275"/>
      <c r="L242" s="275"/>
      <c r="M242" s="275"/>
      <c r="N242" s="275"/>
    </row>
    <row r="243" spans="5:14">
      <c r="E243" s="82"/>
      <c r="F243" s="82"/>
      <c r="G243" s="82"/>
      <c r="H243" s="82"/>
      <c r="I243" s="82"/>
      <c r="J243" s="153"/>
      <c r="K243" s="153"/>
      <c r="L243" s="153"/>
      <c r="M243" s="153"/>
      <c r="N243" s="153"/>
    </row>
    <row r="244" spans="5:14">
      <c r="E244" s="82"/>
      <c r="F244" s="82"/>
      <c r="G244" s="82"/>
      <c r="H244" s="82"/>
      <c r="I244" s="82"/>
      <c r="J244" s="153"/>
      <c r="K244" s="153"/>
      <c r="L244" s="153"/>
      <c r="M244" s="153"/>
      <c r="N244" s="153"/>
    </row>
    <row r="245" spans="5:14">
      <c r="E245" s="82"/>
      <c r="F245" s="82"/>
      <c r="G245" s="82"/>
      <c r="H245" s="82"/>
      <c r="I245" s="82"/>
      <c r="J245" s="153"/>
      <c r="K245" s="153"/>
      <c r="L245" s="153"/>
      <c r="M245" s="153"/>
      <c r="N245" s="153"/>
    </row>
    <row r="246" spans="5:14" ht="15">
      <c r="E246" s="81"/>
      <c r="F246" s="81"/>
      <c r="G246" s="81"/>
      <c r="H246" s="81"/>
      <c r="I246" s="81"/>
      <c r="J246" s="279"/>
      <c r="K246" s="279"/>
      <c r="L246" s="279"/>
      <c r="M246" s="279"/>
      <c r="N246" s="279"/>
    </row>
    <row r="247" spans="5:14" ht="15">
      <c r="E247" s="81"/>
      <c r="F247" s="81"/>
      <c r="G247" s="81"/>
      <c r="H247" s="81"/>
      <c r="I247" s="81"/>
      <c r="J247" s="279"/>
      <c r="K247" s="279"/>
      <c r="L247" s="279"/>
      <c r="M247" s="279"/>
      <c r="N247" s="279"/>
    </row>
    <row r="248" spans="5:14">
      <c r="E248" s="80"/>
      <c r="F248" s="80"/>
      <c r="G248" s="80"/>
      <c r="H248" s="80"/>
      <c r="I248" s="80"/>
      <c r="J248" s="151"/>
      <c r="K248" s="151"/>
      <c r="L248" s="151"/>
      <c r="M248" s="151"/>
      <c r="N248" s="151"/>
    </row>
    <row r="249" spans="5:14">
      <c r="E249" s="80"/>
      <c r="F249" s="80"/>
      <c r="G249" s="80"/>
      <c r="H249" s="80"/>
      <c r="I249" s="80"/>
      <c r="J249" s="151"/>
      <c r="K249" s="151"/>
      <c r="L249" s="151"/>
      <c r="M249" s="151"/>
      <c r="N249" s="151"/>
    </row>
    <row r="250" spans="5:14">
      <c r="E250" s="82"/>
      <c r="F250" s="82"/>
      <c r="G250" s="82"/>
      <c r="H250" s="82"/>
      <c r="I250" s="82"/>
      <c r="J250" s="153"/>
      <c r="K250" s="153"/>
      <c r="L250" s="153"/>
      <c r="M250" s="153"/>
      <c r="N250" s="153"/>
    </row>
    <row r="251" spans="5:14">
      <c r="E251" s="83"/>
      <c r="F251" s="83"/>
      <c r="G251" s="83"/>
      <c r="H251" s="83"/>
      <c r="I251" s="83"/>
      <c r="J251" s="154"/>
      <c r="K251" s="154"/>
      <c r="L251" s="154"/>
      <c r="M251" s="154"/>
      <c r="N251" s="154"/>
    </row>
    <row r="252" spans="5:14">
      <c r="E252" s="82"/>
      <c r="F252" s="82"/>
      <c r="G252" s="82"/>
      <c r="H252" s="82"/>
      <c r="I252" s="82"/>
      <c r="J252" s="153"/>
      <c r="K252" s="153"/>
      <c r="L252" s="153"/>
      <c r="M252" s="153"/>
      <c r="N252" s="153"/>
    </row>
    <row r="253" spans="5:14">
      <c r="E253" s="77"/>
      <c r="F253" s="77"/>
      <c r="G253" s="77"/>
      <c r="H253" s="77"/>
      <c r="I253" s="77"/>
      <c r="J253" s="272"/>
      <c r="K253" s="272"/>
      <c r="L253" s="272"/>
      <c r="M253" s="272"/>
      <c r="N253" s="272"/>
    </row>
    <row r="254" spans="5:14">
      <c r="E254" s="75"/>
      <c r="F254" s="75"/>
      <c r="G254" s="75"/>
      <c r="H254" s="75"/>
      <c r="I254" s="75"/>
      <c r="J254" s="75"/>
      <c r="K254" s="75"/>
      <c r="L254" s="75"/>
      <c r="M254" s="75"/>
      <c r="N254" s="75"/>
    </row>
    <row r="255" spans="5:14">
      <c r="E255" s="77"/>
      <c r="F255" s="77"/>
      <c r="G255" s="77"/>
      <c r="H255" s="77"/>
      <c r="I255" s="77"/>
      <c r="J255" s="272"/>
      <c r="K255" s="272"/>
      <c r="L255" s="272"/>
      <c r="M255" s="272"/>
      <c r="N255" s="272"/>
    </row>
  </sheetData>
  <mergeCells count="6">
    <mergeCell ref="Q4:Y4"/>
    <mergeCell ref="E6:I6"/>
    <mergeCell ref="J6:N6"/>
    <mergeCell ref="E5:N5"/>
    <mergeCell ref="O5:P5"/>
    <mergeCell ref="O6:P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315FF-6D64-41A3-B008-43FA94197F34}">
  <sheetPr codeName="Foglio6"/>
  <dimension ref="A1:AQ253"/>
  <sheetViews>
    <sheetView showGridLines="0" topLeftCell="A34" zoomScale="70" zoomScaleNormal="70" workbookViewId="0">
      <selection activeCell="D5" sqref="D5"/>
    </sheetView>
  </sheetViews>
  <sheetFormatPr defaultColWidth="9.140625" defaultRowHeight="18" outlineLevelRow="1" outlineLevelCol="1"/>
  <cols>
    <col min="1" max="1" width="9.140625" style="32"/>
    <col min="2" max="2" width="28.140625" style="32" customWidth="1"/>
    <col min="3" max="3" width="42.42578125" style="32" customWidth="1"/>
    <col min="4" max="4" width="23.28515625" style="32" bestFit="1" customWidth="1"/>
    <col min="5" max="14" width="12.7109375" style="148" customWidth="1" outlineLevel="1"/>
    <col min="15" max="16" width="25.7109375" style="32" customWidth="1"/>
    <col min="17" max="17" width="5.140625" style="32" customWidth="1"/>
    <col min="18" max="25" width="4.5703125" style="32" bestFit="1" customWidth="1"/>
    <col min="26" max="16384" width="9.140625" style="32"/>
  </cols>
  <sheetData>
    <row r="1" spans="1:43" s="70" customFormat="1" ht="33.75">
      <c r="A1" s="54" t="s">
        <v>404</v>
      </c>
      <c r="B1" s="79"/>
      <c r="C1" s="74"/>
      <c r="D1" s="7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6"/>
      <c r="Z1" s="76"/>
      <c r="AA1" s="72"/>
      <c r="AB1" s="72"/>
      <c r="AC1" s="72"/>
      <c r="AD1" s="72"/>
      <c r="AE1" s="72"/>
      <c r="AF1" s="72"/>
      <c r="AG1" s="72"/>
      <c r="AI1" s="73"/>
      <c r="AJ1" s="73"/>
      <c r="AK1" s="73"/>
      <c r="AL1" s="73"/>
      <c r="AM1" s="73"/>
      <c r="AN1" s="73"/>
      <c r="AO1" s="73"/>
      <c r="AP1" s="73"/>
      <c r="AQ1" s="73"/>
    </row>
    <row r="2" spans="1:43" s="70" customFormat="1" ht="30">
      <c r="A2" s="6" t="s">
        <v>258</v>
      </c>
      <c r="B2" s="79"/>
      <c r="D2" s="71"/>
      <c r="E2" s="75"/>
      <c r="F2" s="75"/>
      <c r="G2" s="75"/>
      <c r="H2" s="75"/>
      <c r="I2" s="75"/>
      <c r="J2" s="75"/>
      <c r="K2" s="75"/>
      <c r="L2" s="75"/>
      <c r="M2" s="75"/>
      <c r="N2" s="75"/>
      <c r="O2" s="71"/>
      <c r="P2" s="71"/>
      <c r="Q2" s="52"/>
      <c r="R2" s="52"/>
      <c r="S2" s="52"/>
      <c r="T2" s="52"/>
      <c r="U2" s="52"/>
      <c r="V2" s="52"/>
      <c r="W2" s="52"/>
      <c r="X2" s="52"/>
      <c r="Y2" s="52"/>
    </row>
    <row r="3" spans="1:43" s="70" customFormat="1">
      <c r="A3" s="79"/>
      <c r="B3" s="79"/>
      <c r="D3" s="71"/>
      <c r="E3" s="75"/>
      <c r="F3" s="75"/>
      <c r="G3" s="75"/>
      <c r="H3" s="75"/>
      <c r="I3" s="75"/>
      <c r="J3" s="75"/>
      <c r="K3" s="75"/>
      <c r="L3" s="75"/>
      <c r="M3" s="75"/>
      <c r="N3" s="75"/>
      <c r="O3" s="71"/>
      <c r="P3" s="71"/>
      <c r="Q3" s="52"/>
      <c r="R3" s="52"/>
      <c r="S3" s="52"/>
      <c r="T3" s="52"/>
      <c r="U3" s="52"/>
      <c r="V3" s="52"/>
      <c r="W3" s="52"/>
      <c r="X3" s="52"/>
      <c r="Y3" s="52"/>
    </row>
    <row r="4" spans="1:43" s="53" customFormat="1">
      <c r="E4" s="86"/>
      <c r="F4" s="86"/>
      <c r="G4" s="86"/>
      <c r="H4" s="86"/>
      <c r="I4" s="86"/>
      <c r="J4" s="86"/>
      <c r="K4" s="86"/>
      <c r="L4" s="86"/>
      <c r="M4" s="86"/>
      <c r="N4" s="86"/>
      <c r="Q4" s="533" t="s">
        <v>46</v>
      </c>
      <c r="R4" s="534"/>
      <c r="S4" s="534"/>
      <c r="T4" s="534"/>
      <c r="U4" s="534"/>
      <c r="V4" s="534"/>
      <c r="W4" s="534"/>
      <c r="X4" s="534"/>
      <c r="Y4" s="535"/>
    </row>
    <row r="5" spans="1:43" s="51" customFormat="1" ht="134.1" customHeight="1">
      <c r="A5" s="50" t="s">
        <v>38</v>
      </c>
      <c r="B5" s="22" t="s">
        <v>37</v>
      </c>
      <c r="C5" s="22" t="s">
        <v>47</v>
      </c>
      <c r="D5" s="395" t="s">
        <v>629</v>
      </c>
      <c r="E5" s="512" t="s">
        <v>213</v>
      </c>
      <c r="F5" s="513"/>
      <c r="G5" s="513"/>
      <c r="H5" s="513"/>
      <c r="I5" s="513"/>
      <c r="J5" s="513"/>
      <c r="K5" s="513"/>
      <c r="L5" s="513"/>
      <c r="M5" s="513"/>
      <c r="N5" s="514"/>
      <c r="O5" s="512" t="s">
        <v>48</v>
      </c>
      <c r="P5" s="514"/>
      <c r="Q5" s="24" t="s">
        <v>20</v>
      </c>
      <c r="R5" s="25" t="s">
        <v>21</v>
      </c>
      <c r="S5" s="24" t="s">
        <v>22</v>
      </c>
      <c r="T5" s="25" t="s">
        <v>23</v>
      </c>
      <c r="U5" s="24" t="s">
        <v>24</v>
      </c>
      <c r="V5" s="25" t="s">
        <v>25</v>
      </c>
      <c r="W5" s="24" t="s">
        <v>26</v>
      </c>
      <c r="X5" s="25" t="s">
        <v>27</v>
      </c>
      <c r="Y5" s="24" t="s">
        <v>28</v>
      </c>
      <c r="Z5" s="2"/>
      <c r="AA5" s="2"/>
    </row>
    <row r="6" spans="1:43" s="43" customFormat="1" ht="20.25">
      <c r="A6" s="34" t="s">
        <v>49</v>
      </c>
      <c r="B6" s="44"/>
      <c r="C6" s="42"/>
      <c r="D6" s="44"/>
      <c r="E6" s="509" t="s">
        <v>401</v>
      </c>
      <c r="F6" s="510"/>
      <c r="G6" s="510"/>
      <c r="H6" s="510"/>
      <c r="I6" s="510"/>
      <c r="J6" s="509" t="s">
        <v>402</v>
      </c>
      <c r="K6" s="510"/>
      <c r="L6" s="510"/>
      <c r="M6" s="510"/>
      <c r="N6" s="510"/>
      <c r="O6" s="536" t="s">
        <v>261</v>
      </c>
      <c r="P6" s="537"/>
      <c r="Q6" s="48"/>
      <c r="R6" s="48"/>
      <c r="S6" s="48"/>
      <c r="T6" s="48"/>
      <c r="U6" s="48"/>
      <c r="V6" s="48"/>
      <c r="W6" s="48"/>
      <c r="X6" s="48"/>
      <c r="Y6" s="48"/>
    </row>
    <row r="7" spans="1:43" s="63" customFormat="1" ht="20.25">
      <c r="A7" s="34"/>
      <c r="B7" s="44"/>
      <c r="C7" s="42"/>
      <c r="D7" s="44"/>
      <c r="E7" s="87" t="s">
        <v>208</v>
      </c>
      <c r="F7" s="87" t="s">
        <v>209</v>
      </c>
      <c r="G7" s="87" t="s">
        <v>210</v>
      </c>
      <c r="H7" s="87" t="s">
        <v>211</v>
      </c>
      <c r="I7" s="87" t="s">
        <v>212</v>
      </c>
      <c r="J7" s="87" t="s">
        <v>208</v>
      </c>
      <c r="K7" s="87" t="s">
        <v>209</v>
      </c>
      <c r="L7" s="87" t="s">
        <v>210</v>
      </c>
      <c r="M7" s="87" t="s">
        <v>211</v>
      </c>
      <c r="N7" s="87" t="s">
        <v>212</v>
      </c>
      <c r="O7" s="66" t="s">
        <v>401</v>
      </c>
      <c r="P7" s="66" t="s">
        <v>402</v>
      </c>
      <c r="Q7" s="48"/>
      <c r="R7" s="48"/>
      <c r="S7" s="48"/>
      <c r="T7" s="48"/>
      <c r="U7" s="48"/>
      <c r="V7" s="48"/>
      <c r="W7" s="48"/>
      <c r="X7" s="48"/>
      <c r="Y7" s="48"/>
    </row>
    <row r="8" spans="1:43" s="63" customFormat="1" ht="15">
      <c r="A8" s="47" t="s">
        <v>214</v>
      </c>
      <c r="B8" s="98"/>
      <c r="D8" s="98"/>
      <c r="E8" s="130">
        <v>58496280</v>
      </c>
      <c r="F8" s="130">
        <v>24226623</v>
      </c>
      <c r="G8" s="130">
        <v>38613751</v>
      </c>
      <c r="H8" s="130">
        <v>24462233</v>
      </c>
      <c r="I8" s="130">
        <v>12467757</v>
      </c>
      <c r="J8" s="130">
        <v>58496280</v>
      </c>
      <c r="K8" s="130">
        <v>24226623</v>
      </c>
      <c r="L8" s="130">
        <v>38613751</v>
      </c>
      <c r="M8" s="130">
        <v>24462233</v>
      </c>
      <c r="N8" s="130">
        <v>12467757</v>
      </c>
      <c r="O8" s="111"/>
      <c r="P8" s="335"/>
      <c r="Q8" s="49"/>
      <c r="R8" s="49"/>
      <c r="S8" s="49"/>
      <c r="T8" s="49"/>
      <c r="U8" s="49"/>
      <c r="V8" s="49"/>
      <c r="W8" s="49"/>
      <c r="X8" s="49"/>
      <c r="Y8" s="49"/>
    </row>
    <row r="9" spans="1:43" s="63" customFormat="1" ht="15">
      <c r="A9" s="47"/>
      <c r="B9" s="98"/>
      <c r="D9" s="98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11"/>
      <c r="P9" s="335"/>
      <c r="Q9" s="49"/>
      <c r="R9" s="49"/>
      <c r="S9" s="49"/>
      <c r="T9" s="49"/>
      <c r="U9" s="49"/>
      <c r="V9" s="49"/>
      <c r="W9" s="49"/>
      <c r="X9" s="49"/>
      <c r="Y9" s="49"/>
    </row>
    <row r="10" spans="1:43" s="43" customFormat="1" ht="20.25">
      <c r="B10" s="45" t="s">
        <v>269</v>
      </c>
      <c r="C10" s="46"/>
      <c r="O10" s="186"/>
      <c r="P10" s="186"/>
      <c r="Q10" s="46"/>
      <c r="R10" s="46"/>
      <c r="S10" s="46"/>
      <c r="T10" s="46"/>
      <c r="U10" s="46"/>
      <c r="V10" s="46"/>
      <c r="W10" s="46"/>
      <c r="X10" s="46"/>
      <c r="Y10" s="46"/>
    </row>
    <row r="11" spans="1:43" s="228" customFormat="1" ht="19.5" customHeight="1" outlineLevel="1">
      <c r="A11" s="228" t="s">
        <v>49</v>
      </c>
      <c r="B11" s="229" t="s">
        <v>50</v>
      </c>
      <c r="C11" s="230" t="s">
        <v>185</v>
      </c>
      <c r="D11" s="231">
        <v>7</v>
      </c>
      <c r="E11" s="130">
        <v>1829624.5899000003</v>
      </c>
      <c r="F11" s="130">
        <v>936526.27453968639</v>
      </c>
      <c r="G11" s="130">
        <v>1352093.8841142217</v>
      </c>
      <c r="H11" s="130">
        <v>873909.93543343409</v>
      </c>
      <c r="I11" s="130">
        <v>249605.69763821689</v>
      </c>
      <c r="J11" s="130">
        <v>1804182.0159999998</v>
      </c>
      <c r="K11" s="130">
        <v>923503.03519277181</v>
      </c>
      <c r="L11" s="130">
        <v>1333291.8037551055</v>
      </c>
      <c r="M11" s="130">
        <v>861757.43254461745</v>
      </c>
      <c r="N11" s="130">
        <v>246134.7061336872</v>
      </c>
      <c r="O11" s="232">
        <v>50819.999999999985</v>
      </c>
      <c r="P11" s="232">
        <v>55593.999999999993</v>
      </c>
      <c r="Q11" s="195"/>
      <c r="R11" s="11" t="s">
        <v>29</v>
      </c>
      <c r="S11" s="195"/>
      <c r="T11" s="11"/>
      <c r="U11" s="195"/>
      <c r="V11" s="11"/>
      <c r="W11" s="195"/>
      <c r="X11" s="11"/>
      <c r="Y11" s="195"/>
    </row>
    <row r="12" spans="1:43" s="43" customFormat="1" ht="14.25" customHeight="1" outlineLevel="1">
      <c r="B12" s="46"/>
      <c r="C12" s="46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86"/>
      <c r="P12" s="186"/>
      <c r="Q12" s="46"/>
      <c r="R12" s="46"/>
      <c r="S12" s="46"/>
      <c r="T12" s="46"/>
      <c r="U12" s="46"/>
      <c r="V12" s="46"/>
      <c r="W12" s="46"/>
      <c r="X12" s="46"/>
      <c r="Y12" s="46"/>
    </row>
    <row r="13" spans="1:43" s="233" customFormat="1" ht="19.5" customHeight="1" outlineLevel="1">
      <c r="A13" s="233" t="s">
        <v>49</v>
      </c>
      <c r="B13" s="229" t="s">
        <v>50</v>
      </c>
      <c r="C13" s="230" t="s">
        <v>180</v>
      </c>
      <c r="D13" s="231"/>
      <c r="E13" s="130">
        <v>1146928.8474000001</v>
      </c>
      <c r="F13" s="130">
        <v>656068.86545769637</v>
      </c>
      <c r="G13" s="130">
        <v>851275.29081843724</v>
      </c>
      <c r="H13" s="130">
        <v>507262.76702662534</v>
      </c>
      <c r="I13" s="130">
        <v>150320.42574415615</v>
      </c>
      <c r="J13" s="130">
        <v>1053265.5999999999</v>
      </c>
      <c r="K13" s="130">
        <v>602879.36617975647</v>
      </c>
      <c r="L13" s="130">
        <v>780249.12736540684</v>
      </c>
      <c r="M13" s="130">
        <v>465111.21015293041</v>
      </c>
      <c r="N13" s="130">
        <v>137438.24739600573</v>
      </c>
      <c r="O13" s="232">
        <v>12654.399999999998</v>
      </c>
      <c r="P13" s="232">
        <v>13886.399999999998</v>
      </c>
      <c r="Q13" s="195"/>
      <c r="R13" s="11" t="s">
        <v>29</v>
      </c>
      <c r="S13" s="195"/>
      <c r="T13" s="11"/>
      <c r="U13" s="195"/>
      <c r="V13" s="11"/>
      <c r="W13" s="195"/>
      <c r="X13" s="11"/>
      <c r="Y13" s="195"/>
    </row>
    <row r="14" spans="1:43" s="43" customFormat="1" ht="14.25" customHeight="1" outlineLevel="1">
      <c r="A14" s="233" t="s">
        <v>49</v>
      </c>
      <c r="B14" s="234" t="s">
        <v>50</v>
      </c>
      <c r="C14" s="46" t="s">
        <v>78</v>
      </c>
      <c r="D14" s="235">
        <v>4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236"/>
      <c r="P14" s="236"/>
    </row>
    <row r="15" spans="1:43" s="43" customFormat="1" ht="14.25" customHeight="1" outlineLevel="1">
      <c r="A15" s="233" t="s">
        <v>49</v>
      </c>
      <c r="B15" s="234" t="s">
        <v>50</v>
      </c>
      <c r="C15" s="46" t="s">
        <v>79</v>
      </c>
      <c r="D15" s="235">
        <v>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236"/>
      <c r="P15" s="236"/>
    </row>
    <row r="16" spans="1:43" s="43" customFormat="1" ht="14.25" customHeight="1" outlineLevel="1">
      <c r="A16" s="233" t="s">
        <v>49</v>
      </c>
      <c r="B16" s="234" t="s">
        <v>50</v>
      </c>
      <c r="C16" s="46" t="s">
        <v>80</v>
      </c>
      <c r="D16" s="235">
        <v>3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236"/>
      <c r="P16" s="236"/>
    </row>
    <row r="17" spans="1:25" s="43" customFormat="1" ht="14.25" customHeight="1" outlineLevel="1">
      <c r="A17" s="233" t="s">
        <v>49</v>
      </c>
      <c r="B17" s="234" t="s">
        <v>50</v>
      </c>
      <c r="C17" s="46" t="s">
        <v>81</v>
      </c>
      <c r="D17" s="235">
        <v>1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236"/>
      <c r="P17" s="236"/>
    </row>
    <row r="18" spans="1:25" s="43" customFormat="1" ht="14.25" customHeight="1" outlineLevel="1">
      <c r="B18" s="46"/>
      <c r="C18" s="46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86"/>
      <c r="P18" s="186"/>
      <c r="Q18" s="46"/>
      <c r="R18" s="46"/>
      <c r="S18" s="46"/>
      <c r="T18" s="46"/>
      <c r="U18" s="46"/>
      <c r="V18" s="46"/>
      <c r="W18" s="46"/>
      <c r="X18" s="46"/>
      <c r="Y18" s="46"/>
    </row>
    <row r="19" spans="1:25" s="233" customFormat="1" ht="19.5" customHeight="1" outlineLevel="1">
      <c r="A19" s="233" t="s">
        <v>49</v>
      </c>
      <c r="B19" s="229" t="s">
        <v>50</v>
      </c>
      <c r="C19" s="230" t="s">
        <v>153</v>
      </c>
      <c r="D19" s="231"/>
      <c r="E19" s="130">
        <v>717805.80925714294</v>
      </c>
      <c r="F19" s="130">
        <v>362987.42184001167</v>
      </c>
      <c r="G19" s="130">
        <v>545419.40934088768</v>
      </c>
      <c r="H19" s="130">
        <v>360430.18084840948</v>
      </c>
      <c r="I19" s="130">
        <v>100974.36178501391</v>
      </c>
      <c r="J19" s="130">
        <v>747199.00799999991</v>
      </c>
      <c r="K19" s="130">
        <v>377706.86929210537</v>
      </c>
      <c r="L19" s="130">
        <v>568160.61022592115</v>
      </c>
      <c r="M19" s="130">
        <v>375703.96315697068</v>
      </c>
      <c r="N19" s="130">
        <v>105105.18095474083</v>
      </c>
      <c r="O19" s="232">
        <v>13582.799999999996</v>
      </c>
      <c r="P19" s="232">
        <v>15245.999999999996</v>
      </c>
      <c r="Q19" s="195"/>
      <c r="R19" s="11" t="s">
        <v>29</v>
      </c>
      <c r="S19" s="195"/>
      <c r="T19" s="11"/>
      <c r="U19" s="195"/>
      <c r="V19" s="11"/>
      <c r="W19" s="195"/>
      <c r="X19" s="11"/>
      <c r="Y19" s="195"/>
    </row>
    <row r="20" spans="1:25" s="43" customFormat="1" ht="14.25" customHeight="1" outlineLevel="1">
      <c r="A20" s="233" t="s">
        <v>49</v>
      </c>
      <c r="B20" s="234" t="s">
        <v>50</v>
      </c>
      <c r="C20" s="46" t="s">
        <v>154</v>
      </c>
      <c r="D20" s="235">
        <v>1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236"/>
      <c r="P20" s="236"/>
    </row>
    <row r="21" spans="1:25" s="43" customFormat="1" ht="14.25" customHeight="1" outlineLevel="1">
      <c r="A21" s="233" t="s">
        <v>49</v>
      </c>
      <c r="B21" s="234" t="s">
        <v>50</v>
      </c>
      <c r="C21" s="46" t="s">
        <v>118</v>
      </c>
      <c r="D21" s="235">
        <v>3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236"/>
      <c r="P21" s="236"/>
    </row>
    <row r="22" spans="1:25" s="43" customFormat="1" ht="14.25" customHeight="1" outlineLevel="1">
      <c r="A22" s="233" t="s">
        <v>49</v>
      </c>
      <c r="B22" s="234" t="s">
        <v>50</v>
      </c>
      <c r="C22" s="46" t="s">
        <v>84</v>
      </c>
      <c r="D22" s="235">
        <v>2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236"/>
      <c r="P22" s="236"/>
    </row>
    <row r="23" spans="1:25" s="43" customFormat="1" ht="14.25" customHeight="1" outlineLevel="1">
      <c r="A23" s="233"/>
      <c r="B23" s="234"/>
      <c r="C23" s="46"/>
      <c r="D23" s="235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236"/>
      <c r="P23" s="236"/>
    </row>
    <row r="24" spans="1:25" s="237" customFormat="1" ht="19.5" customHeight="1" outlineLevel="1">
      <c r="A24" s="237" t="s">
        <v>49</v>
      </c>
      <c r="B24" s="238" t="s">
        <v>113</v>
      </c>
      <c r="C24" s="230" t="s">
        <v>122</v>
      </c>
      <c r="D24" s="239">
        <v>7</v>
      </c>
      <c r="E24" s="130">
        <v>1710057.1556249999</v>
      </c>
      <c r="F24" s="130">
        <v>896292.25917772751</v>
      </c>
      <c r="G24" s="130">
        <v>992789.25492219056</v>
      </c>
      <c r="H24" s="130">
        <v>563432.88157991937</v>
      </c>
      <c r="I24" s="130">
        <v>171613.46455161797</v>
      </c>
      <c r="J24" s="130">
        <v>1645802.3399999999</v>
      </c>
      <c r="K24" s="130">
        <v>849432.06537763798</v>
      </c>
      <c r="L24" s="130">
        <v>965562.74589400075</v>
      </c>
      <c r="M24" s="130">
        <v>549086.44072643458</v>
      </c>
      <c r="N24" s="130">
        <v>157404.32887139649</v>
      </c>
      <c r="O24" s="232">
        <v>27257.999999999993</v>
      </c>
      <c r="P24" s="232">
        <v>29259.999999999993</v>
      </c>
      <c r="Q24" s="11"/>
      <c r="R24" s="11" t="s">
        <v>29</v>
      </c>
      <c r="S24" s="11"/>
      <c r="T24" s="11"/>
      <c r="U24" s="11"/>
      <c r="V24" s="11"/>
      <c r="W24" s="11"/>
      <c r="X24" s="11"/>
      <c r="Y24" s="11"/>
    </row>
    <row r="25" spans="1:25" s="43" customFormat="1" ht="14.25" customHeight="1" outlineLevel="1">
      <c r="B25" s="46"/>
      <c r="C25" s="46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86"/>
      <c r="P25" s="186"/>
      <c r="Q25" s="46"/>
      <c r="R25" s="46"/>
      <c r="S25" s="46"/>
      <c r="T25" s="46"/>
      <c r="U25" s="46"/>
      <c r="V25" s="46"/>
      <c r="W25" s="46"/>
      <c r="X25" s="46"/>
      <c r="Y25" s="46"/>
    </row>
    <row r="26" spans="1:25" s="233" customFormat="1" ht="19.5" customHeight="1" outlineLevel="1">
      <c r="A26" s="233" t="s">
        <v>49</v>
      </c>
      <c r="B26" s="229" t="s">
        <v>113</v>
      </c>
      <c r="C26" s="230" t="s">
        <v>181</v>
      </c>
      <c r="D26" s="231"/>
      <c r="E26" s="130">
        <v>978378.93562500004</v>
      </c>
      <c r="F26" s="130">
        <v>539286.88613077742</v>
      </c>
      <c r="G26" s="130">
        <v>426657.99469585926</v>
      </c>
      <c r="H26" s="130">
        <v>229316.12439992005</v>
      </c>
      <c r="I26" s="130">
        <v>56035.154403664994</v>
      </c>
      <c r="J26" s="130">
        <v>885070.90124999988</v>
      </c>
      <c r="K26" s="130">
        <v>474725.24522249191</v>
      </c>
      <c r="L26" s="130">
        <v>406248.81425528874</v>
      </c>
      <c r="M26" s="130">
        <v>218190.19670256111</v>
      </c>
      <c r="N26" s="130">
        <v>53598.710295789206</v>
      </c>
      <c r="O26" s="232">
        <v>5473.5999999999995</v>
      </c>
      <c r="P26" s="232">
        <v>5614.4</v>
      </c>
      <c r="Q26" s="195"/>
      <c r="R26" s="11" t="s">
        <v>29</v>
      </c>
      <c r="S26" s="195"/>
      <c r="T26" s="11"/>
      <c r="U26" s="195"/>
      <c r="V26" s="11"/>
      <c r="W26" s="195"/>
      <c r="X26" s="11"/>
      <c r="Y26" s="195"/>
    </row>
    <row r="27" spans="1:25" s="43" customFormat="1" ht="14.25" customHeight="1" outlineLevel="1">
      <c r="A27" s="233" t="s">
        <v>49</v>
      </c>
      <c r="B27" s="240" t="s">
        <v>113</v>
      </c>
      <c r="C27" s="46" t="s">
        <v>85</v>
      </c>
      <c r="D27" s="235">
        <v>4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236"/>
      <c r="P27" s="236"/>
    </row>
    <row r="28" spans="1:25" s="43" customFormat="1" ht="14.25" customHeight="1" outlineLevel="1">
      <c r="A28" s="233" t="s">
        <v>49</v>
      </c>
      <c r="B28" s="240" t="s">
        <v>113</v>
      </c>
      <c r="C28" s="46" t="s">
        <v>86</v>
      </c>
      <c r="D28" s="235">
        <v>2</v>
      </c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236"/>
      <c r="P28" s="236"/>
    </row>
    <row r="29" spans="1:25" s="43" customFormat="1" ht="14.25" customHeight="1" outlineLevel="1">
      <c r="A29" s="233" t="s">
        <v>49</v>
      </c>
      <c r="B29" s="240" t="s">
        <v>113</v>
      </c>
      <c r="C29" s="46" t="s">
        <v>87</v>
      </c>
      <c r="D29" s="235">
        <v>3</v>
      </c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236"/>
      <c r="P29" s="236"/>
    </row>
    <row r="30" spans="1:25" s="43" customFormat="1" ht="14.25" customHeight="1" outlineLevel="1">
      <c r="A30" s="233" t="s">
        <v>49</v>
      </c>
      <c r="B30" s="240" t="s">
        <v>113</v>
      </c>
      <c r="C30" s="46" t="s">
        <v>88</v>
      </c>
      <c r="D30" s="235">
        <v>1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236"/>
      <c r="P30" s="236"/>
    </row>
    <row r="31" spans="1:25" s="43" customFormat="1" ht="14.25" customHeight="1" outlineLevel="1">
      <c r="B31" s="46"/>
      <c r="C31" s="46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86"/>
      <c r="P31" s="186"/>
      <c r="Q31" s="46"/>
      <c r="R31" s="46"/>
      <c r="S31" s="46"/>
      <c r="T31" s="46"/>
      <c r="U31" s="46"/>
      <c r="V31" s="46"/>
      <c r="W31" s="46"/>
      <c r="X31" s="46"/>
      <c r="Y31" s="46"/>
    </row>
    <row r="32" spans="1:25" s="233" customFormat="1" ht="19.5" customHeight="1" outlineLevel="1">
      <c r="A32" s="233" t="s">
        <v>49</v>
      </c>
      <c r="B32" s="229" t="s">
        <v>113</v>
      </c>
      <c r="C32" s="230" t="s">
        <v>155</v>
      </c>
      <c r="D32" s="231"/>
      <c r="E32" s="130">
        <v>676320.98624999996</v>
      </c>
      <c r="F32" s="130">
        <v>360286.5280045516</v>
      </c>
      <c r="G32" s="130">
        <v>402728.12249461707</v>
      </c>
      <c r="H32" s="130">
        <v>237206.30866167825</v>
      </c>
      <c r="I32" s="130">
        <v>68302.004967448258</v>
      </c>
      <c r="J32" s="130">
        <v>698561.70750000002</v>
      </c>
      <c r="K32" s="130">
        <v>361960.11155520089</v>
      </c>
      <c r="L32" s="130">
        <v>424949.45788440423</v>
      </c>
      <c r="M32" s="130">
        <v>243332.21986436765</v>
      </c>
      <c r="N32" s="130">
        <v>71477.885518745577</v>
      </c>
      <c r="O32" s="232">
        <v>7682.3999999999987</v>
      </c>
      <c r="P32" s="232">
        <v>8276.3999999999978</v>
      </c>
      <c r="Q32" s="195"/>
      <c r="R32" s="11" t="s">
        <v>29</v>
      </c>
      <c r="S32" s="195"/>
      <c r="T32" s="11"/>
      <c r="U32" s="195"/>
      <c r="V32" s="11"/>
      <c r="W32" s="195"/>
      <c r="X32" s="11"/>
      <c r="Y32" s="195"/>
    </row>
    <row r="33" spans="1:25" s="43" customFormat="1" ht="14.25" customHeight="1" outlineLevel="1">
      <c r="A33" s="233" t="s">
        <v>49</v>
      </c>
      <c r="B33" s="240" t="s">
        <v>113</v>
      </c>
      <c r="C33" s="46" t="s">
        <v>156</v>
      </c>
      <c r="D33" s="235">
        <v>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236"/>
      <c r="P33" s="236"/>
    </row>
    <row r="34" spans="1:25" s="43" customFormat="1" ht="14.25" customHeight="1" outlineLevel="1">
      <c r="A34" s="233" t="s">
        <v>49</v>
      </c>
      <c r="B34" s="240" t="s">
        <v>113</v>
      </c>
      <c r="C34" s="46" t="s">
        <v>119</v>
      </c>
      <c r="D34" s="235">
        <v>3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236"/>
      <c r="P34" s="236"/>
    </row>
    <row r="35" spans="1:25" s="43" customFormat="1" ht="14.25" customHeight="1" outlineLevel="1">
      <c r="A35" s="233" t="s">
        <v>49</v>
      </c>
      <c r="B35" s="240" t="s">
        <v>113</v>
      </c>
      <c r="C35" s="46" t="s">
        <v>91</v>
      </c>
      <c r="D35" s="235">
        <v>2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236"/>
      <c r="P35" s="236"/>
    </row>
    <row r="36" spans="1:25" s="43" customFormat="1" ht="14.25" customHeight="1" outlineLevel="1">
      <c r="A36" s="233"/>
      <c r="B36" s="234"/>
      <c r="C36" s="46"/>
      <c r="D36" s="235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236"/>
      <c r="P36" s="236"/>
    </row>
    <row r="37" spans="1:25" s="228" customFormat="1" ht="19.5" customHeight="1" outlineLevel="1">
      <c r="A37" s="228" t="s">
        <v>49</v>
      </c>
      <c r="B37" s="229" t="s">
        <v>114</v>
      </c>
      <c r="C37" s="230" t="s">
        <v>123</v>
      </c>
      <c r="D37" s="231">
        <v>7</v>
      </c>
      <c r="E37" s="130">
        <v>1599164.9548194443</v>
      </c>
      <c r="F37" s="130">
        <v>912449.1094272685</v>
      </c>
      <c r="G37" s="130">
        <v>867025.86028878926</v>
      </c>
      <c r="H37" s="130">
        <v>501324.4072585862</v>
      </c>
      <c r="I37" s="130">
        <v>140231.22003321844</v>
      </c>
      <c r="J37" s="130">
        <v>1477134.0429999998</v>
      </c>
      <c r="K37" s="130">
        <v>832973.94887503062</v>
      </c>
      <c r="L37" s="130">
        <v>768476.40529424115</v>
      </c>
      <c r="M37" s="130">
        <v>438117.36003985815</v>
      </c>
      <c r="N37" s="130">
        <v>115292.52713466295</v>
      </c>
      <c r="O37" s="232">
        <v>21559.999999999996</v>
      </c>
      <c r="P37" s="232">
        <v>21713.999999999996</v>
      </c>
      <c r="Q37" s="195" t="s">
        <v>29</v>
      </c>
      <c r="R37" s="11" t="s">
        <v>29</v>
      </c>
      <c r="S37" s="195"/>
      <c r="T37" s="11"/>
      <c r="U37" s="195"/>
      <c r="V37" s="11"/>
      <c r="W37" s="195"/>
      <c r="X37" s="11"/>
      <c r="Y37" s="195"/>
    </row>
    <row r="38" spans="1:25" s="228" customFormat="1" ht="19.5" customHeight="1" outlineLevel="1">
      <c r="B38" s="240"/>
      <c r="C38" s="209"/>
      <c r="D38" s="241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</row>
    <row r="39" spans="1:25" s="233" customFormat="1" ht="19.5" customHeight="1" outlineLevel="1">
      <c r="A39" s="233" t="s">
        <v>49</v>
      </c>
      <c r="B39" s="229" t="s">
        <v>114</v>
      </c>
      <c r="C39" s="230" t="s">
        <v>609</v>
      </c>
      <c r="D39" s="231"/>
      <c r="E39" s="130">
        <v>1666154.6790277774</v>
      </c>
      <c r="F39" s="130">
        <v>976336.95386837353</v>
      </c>
      <c r="G39" s="130">
        <v>809225.00979051937</v>
      </c>
      <c r="H39" s="130">
        <v>400720.12449127273</v>
      </c>
      <c r="I39" s="130">
        <v>144254.28796906548</v>
      </c>
      <c r="J39" s="130">
        <v>1560262.7986666665</v>
      </c>
      <c r="K39" s="130">
        <v>888021.01876727352</v>
      </c>
      <c r="L39" s="130">
        <v>770276.51008252369</v>
      </c>
      <c r="M39" s="130">
        <v>427954.88240223064</v>
      </c>
      <c r="N39" s="130">
        <v>149892.53070513258</v>
      </c>
      <c r="O39" s="232">
        <v>9944</v>
      </c>
      <c r="P39" s="232">
        <v>10577.599999999999</v>
      </c>
      <c r="Q39" s="195" t="s">
        <v>29</v>
      </c>
      <c r="R39" s="11" t="s">
        <v>29</v>
      </c>
      <c r="S39" s="195"/>
      <c r="T39" s="11"/>
      <c r="U39" s="195"/>
      <c r="V39" s="11"/>
      <c r="W39" s="195"/>
      <c r="X39" s="11"/>
      <c r="Y39" s="195"/>
    </row>
    <row r="40" spans="1:25" s="43" customFormat="1" ht="14.25" customHeight="1" outlineLevel="1">
      <c r="A40" s="233" t="s">
        <v>49</v>
      </c>
      <c r="B40" s="240" t="s">
        <v>114</v>
      </c>
      <c r="C40" s="46" t="s">
        <v>92</v>
      </c>
      <c r="D40" s="235">
        <v>4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236"/>
      <c r="P40" s="236"/>
    </row>
    <row r="41" spans="1:25" s="43" customFormat="1" ht="14.25" customHeight="1" outlineLevel="1">
      <c r="A41" s="233" t="s">
        <v>49</v>
      </c>
      <c r="B41" s="240" t="s">
        <v>114</v>
      </c>
      <c r="C41" s="46" t="s">
        <v>93</v>
      </c>
      <c r="D41" s="235">
        <v>2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236"/>
      <c r="P41" s="236"/>
    </row>
    <row r="42" spans="1:25" s="43" customFormat="1" ht="14.25" customHeight="1" outlineLevel="1">
      <c r="A42" s="233" t="s">
        <v>49</v>
      </c>
      <c r="B42" s="240" t="s">
        <v>114</v>
      </c>
      <c r="C42" s="46" t="s">
        <v>94</v>
      </c>
      <c r="D42" s="235">
        <v>3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236"/>
      <c r="P42" s="236"/>
    </row>
    <row r="43" spans="1:25" s="43" customFormat="1" ht="14.25" customHeight="1" outlineLevel="1">
      <c r="A43" s="233" t="s">
        <v>49</v>
      </c>
      <c r="B43" s="240" t="s">
        <v>114</v>
      </c>
      <c r="C43" s="46" t="s">
        <v>95</v>
      </c>
      <c r="D43" s="235">
        <v>1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236"/>
      <c r="P43" s="236"/>
    </row>
    <row r="44" spans="1:25" s="43" customFormat="1" ht="14.25" customHeight="1" outlineLevel="1">
      <c r="B44" s="240"/>
      <c r="C44" s="46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86"/>
      <c r="P44" s="186"/>
      <c r="Q44" s="46"/>
      <c r="R44" s="46"/>
      <c r="S44" s="46"/>
      <c r="T44" s="46"/>
      <c r="U44" s="46"/>
      <c r="V44" s="46"/>
      <c r="W44" s="46"/>
      <c r="X44" s="46"/>
      <c r="Y44" s="46"/>
    </row>
    <row r="45" spans="1:25" s="233" customFormat="1" ht="19.5" customHeight="1" outlineLevel="1">
      <c r="A45" s="233" t="s">
        <v>49</v>
      </c>
      <c r="B45" s="229" t="s">
        <v>114</v>
      </c>
      <c r="C45" s="230" t="s">
        <v>157</v>
      </c>
      <c r="D45" s="231"/>
      <c r="E45" s="130">
        <v>781546.78243055556</v>
      </c>
      <c r="F45" s="130">
        <v>440786.40793374961</v>
      </c>
      <c r="G45" s="130">
        <v>425153.60066740232</v>
      </c>
      <c r="H45" s="130">
        <v>241864.81366844568</v>
      </c>
      <c r="I45" s="130">
        <v>77733.858607374466</v>
      </c>
      <c r="J45" s="130">
        <v>706594.42316666665</v>
      </c>
      <c r="K45" s="130">
        <v>384660.14575590426</v>
      </c>
      <c r="L45" s="130">
        <v>367338.36900630727</v>
      </c>
      <c r="M45" s="130">
        <v>210235.55046386344</v>
      </c>
      <c r="N45" s="130">
        <v>68777.345285200863</v>
      </c>
      <c r="O45" s="232">
        <v>5583.5999999999995</v>
      </c>
      <c r="P45" s="232">
        <v>5484.5999999999995</v>
      </c>
      <c r="Q45" s="195" t="s">
        <v>29</v>
      </c>
      <c r="R45" s="11" t="s">
        <v>29</v>
      </c>
      <c r="S45" s="195"/>
      <c r="T45" s="11"/>
      <c r="U45" s="195"/>
      <c r="V45" s="11"/>
      <c r="W45" s="195"/>
      <c r="X45" s="11"/>
      <c r="Y45" s="195"/>
    </row>
    <row r="46" spans="1:25" s="43" customFormat="1" ht="14.25" customHeight="1" outlineLevel="1">
      <c r="A46" s="233" t="s">
        <v>49</v>
      </c>
      <c r="B46" s="240" t="s">
        <v>114</v>
      </c>
      <c r="C46" s="46" t="s">
        <v>158</v>
      </c>
      <c r="D46" s="235">
        <v>1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236"/>
      <c r="P46" s="236"/>
    </row>
    <row r="47" spans="1:25" s="43" customFormat="1" ht="14.25" customHeight="1" outlineLevel="1">
      <c r="A47" s="233" t="s">
        <v>49</v>
      </c>
      <c r="B47" s="240" t="s">
        <v>114</v>
      </c>
      <c r="C47" s="46" t="s">
        <v>159</v>
      </c>
      <c r="D47" s="235">
        <v>3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236"/>
      <c r="P47" s="236"/>
    </row>
    <row r="48" spans="1:25" s="43" customFormat="1" ht="14.25" customHeight="1" outlineLevel="1">
      <c r="A48" s="233" t="s">
        <v>49</v>
      </c>
      <c r="B48" s="240" t="s">
        <v>114</v>
      </c>
      <c r="C48" s="46" t="s">
        <v>98</v>
      </c>
      <c r="D48" s="235">
        <v>2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236"/>
      <c r="P48" s="236"/>
    </row>
    <row r="49" spans="1:25" s="43" customFormat="1" ht="14.25" customHeight="1" outlineLevel="1">
      <c r="A49" s="233"/>
      <c r="B49" s="240"/>
      <c r="C49" s="46"/>
      <c r="D49" s="235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36"/>
      <c r="P49" s="236"/>
    </row>
    <row r="50" spans="1:25" s="228" customFormat="1" ht="19.5" customHeight="1" outlineLevel="1">
      <c r="A50" s="228" t="s">
        <v>49</v>
      </c>
      <c r="B50" s="229" t="s">
        <v>115</v>
      </c>
      <c r="C50" s="230" t="s">
        <v>256</v>
      </c>
      <c r="D50" s="231">
        <v>7</v>
      </c>
      <c r="E50" s="130">
        <v>729001.0741827162</v>
      </c>
      <c r="F50" s="130">
        <v>407949.17481069989</v>
      </c>
      <c r="G50" s="130">
        <v>340192.45970878791</v>
      </c>
      <c r="H50" s="130">
        <v>168911.70563894717</v>
      </c>
      <c r="I50" s="130">
        <v>43028.86742710611</v>
      </c>
      <c r="J50" s="130">
        <v>768868.31740617286</v>
      </c>
      <c r="K50" s="130">
        <v>453902.6638200403</v>
      </c>
      <c r="L50" s="130">
        <v>349611.38521082001</v>
      </c>
      <c r="M50" s="130">
        <v>164376.56474448799</v>
      </c>
      <c r="N50" s="130">
        <v>35648.06096728846</v>
      </c>
      <c r="O50" s="232">
        <v>7699.9999999999982</v>
      </c>
      <c r="P50" s="232">
        <v>7699.9999999999982</v>
      </c>
      <c r="Q50" s="195"/>
      <c r="R50" s="11"/>
      <c r="S50" s="195"/>
      <c r="T50" s="11" t="s">
        <v>29</v>
      </c>
      <c r="U50" s="195"/>
      <c r="V50" s="11"/>
      <c r="W50" s="195"/>
      <c r="X50" s="11"/>
      <c r="Y50" s="195"/>
    </row>
    <row r="51" spans="1:25" s="43" customFormat="1" ht="14.25" customHeight="1" outlineLevel="1">
      <c r="B51" s="46"/>
      <c r="C51" s="46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86"/>
      <c r="P51" s="186"/>
      <c r="Q51" s="46"/>
      <c r="R51" s="46"/>
      <c r="S51" s="46"/>
      <c r="T51" s="46"/>
      <c r="U51" s="46"/>
      <c r="V51" s="46"/>
      <c r="W51" s="46"/>
      <c r="X51" s="46"/>
      <c r="Y51" s="46"/>
    </row>
    <row r="52" spans="1:25" s="233" customFormat="1" ht="19.5" customHeight="1" outlineLevel="1">
      <c r="A52" s="233" t="s">
        <v>49</v>
      </c>
      <c r="B52" s="229" t="s">
        <v>115</v>
      </c>
      <c r="C52" s="230" t="s">
        <v>257</v>
      </c>
      <c r="D52" s="231"/>
      <c r="E52" s="130">
        <v>750182.7034567903</v>
      </c>
      <c r="F52" s="130">
        <v>396972.57331262162</v>
      </c>
      <c r="G52" s="130">
        <v>374290.58965636615</v>
      </c>
      <c r="H52" s="130">
        <v>197051.43823392963</v>
      </c>
      <c r="I52" s="130">
        <v>54906.914522689898</v>
      </c>
      <c r="J52" s="130">
        <v>735388.1844098767</v>
      </c>
      <c r="K52" s="130">
        <v>398838.3911555091</v>
      </c>
      <c r="L52" s="130">
        <v>361976.63188127929</v>
      </c>
      <c r="M52" s="130">
        <v>196392.48070763424</v>
      </c>
      <c r="N52" s="130">
        <v>46460.494752903556</v>
      </c>
      <c r="O52" s="232">
        <v>7585.5999999999995</v>
      </c>
      <c r="P52" s="232">
        <v>8500.7999999999993</v>
      </c>
      <c r="Q52" s="195"/>
      <c r="R52" s="11"/>
      <c r="S52" s="195"/>
      <c r="T52" s="11" t="s">
        <v>29</v>
      </c>
      <c r="U52" s="195"/>
      <c r="V52" s="11"/>
      <c r="W52" s="195"/>
      <c r="X52" s="11"/>
      <c r="Y52" s="195"/>
    </row>
    <row r="53" spans="1:25" s="43" customFormat="1" ht="14.25" customHeight="1" outlineLevel="1">
      <c r="A53" s="233" t="s">
        <v>49</v>
      </c>
      <c r="B53" s="240" t="s">
        <v>115</v>
      </c>
      <c r="C53" s="46" t="s">
        <v>111</v>
      </c>
      <c r="D53" s="235">
        <v>2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36"/>
      <c r="P53" s="236"/>
    </row>
    <row r="54" spans="1:25" s="43" customFormat="1" ht="14.25" customHeight="1" outlineLevel="1">
      <c r="A54" s="233" t="s">
        <v>49</v>
      </c>
      <c r="B54" s="240" t="s">
        <v>115</v>
      </c>
      <c r="C54" s="46" t="s">
        <v>101</v>
      </c>
      <c r="D54" s="235">
        <v>2</v>
      </c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236"/>
      <c r="P54" s="236"/>
    </row>
    <row r="55" spans="1:25" s="43" customFormat="1" ht="14.25" customHeight="1" outlineLevel="1">
      <c r="A55" s="233" t="s">
        <v>49</v>
      </c>
      <c r="B55" s="240" t="s">
        <v>115</v>
      </c>
      <c r="C55" s="46" t="s">
        <v>112</v>
      </c>
      <c r="D55" s="235">
        <v>4</v>
      </c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236"/>
      <c r="P55" s="236"/>
    </row>
    <row r="56" spans="1:25" s="43" customFormat="1" ht="14.25" customHeight="1" outlineLevel="1">
      <c r="A56" s="233" t="s">
        <v>49</v>
      </c>
      <c r="B56" s="240" t="s">
        <v>115</v>
      </c>
      <c r="C56" s="46" t="s">
        <v>103</v>
      </c>
      <c r="D56" s="235">
        <v>2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236"/>
      <c r="P56" s="236"/>
    </row>
    <row r="57" spans="1:25" s="43" customFormat="1" ht="14.25" customHeight="1" outlineLevel="1">
      <c r="A57" s="233" t="s">
        <v>49</v>
      </c>
      <c r="B57" s="240" t="s">
        <v>115</v>
      </c>
      <c r="C57" s="46" t="s">
        <v>104</v>
      </c>
      <c r="D57" s="235">
        <v>2</v>
      </c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236"/>
      <c r="P57" s="236"/>
    </row>
    <row r="58" spans="1:25" s="43" customFormat="1" ht="14.25" customHeight="1" outlineLevel="1">
      <c r="A58" s="233" t="s">
        <v>49</v>
      </c>
      <c r="B58" s="240" t="s">
        <v>115</v>
      </c>
      <c r="C58" s="46" t="s">
        <v>105</v>
      </c>
      <c r="D58" s="235">
        <v>3</v>
      </c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236"/>
      <c r="P58" s="236"/>
    </row>
    <row r="59" spans="1:25" s="43" customFormat="1" ht="14.25" customHeight="1" outlineLevel="1">
      <c r="B59" s="46"/>
      <c r="C59" s="46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86"/>
      <c r="P59" s="186"/>
      <c r="Q59" s="46"/>
      <c r="R59" s="46"/>
      <c r="S59" s="46"/>
      <c r="T59" s="46"/>
      <c r="U59" s="46"/>
      <c r="V59" s="46"/>
      <c r="W59" s="46"/>
      <c r="X59" s="46"/>
      <c r="Y59" s="46"/>
    </row>
    <row r="60" spans="1:25" s="43" customFormat="1" ht="14.25" customHeight="1" outlineLevel="1">
      <c r="A60" s="233"/>
      <c r="B60" s="234"/>
      <c r="C60" s="46"/>
      <c r="D60" s="235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236"/>
      <c r="P60" s="236"/>
    </row>
    <row r="61" spans="1:25" s="233" customFormat="1" ht="19.5" customHeight="1" outlineLevel="1">
      <c r="A61" s="233" t="s">
        <v>49</v>
      </c>
      <c r="B61" s="229" t="s">
        <v>115</v>
      </c>
      <c r="C61" s="230" t="s">
        <v>303</v>
      </c>
      <c r="D61" s="231"/>
      <c r="E61" s="130">
        <v>530129.11044279847</v>
      </c>
      <c r="F61" s="130">
        <v>282703.32299117098</v>
      </c>
      <c r="G61" s="130">
        <v>255435.47773606656</v>
      </c>
      <c r="H61" s="130">
        <v>129383.67544884251</v>
      </c>
      <c r="I61" s="130">
        <v>32573.893940239486</v>
      </c>
      <c r="J61" s="130">
        <v>529808.42039753089</v>
      </c>
      <c r="K61" s="130">
        <v>288065.80364920001</v>
      </c>
      <c r="L61" s="130">
        <v>251506.01974294984</v>
      </c>
      <c r="M61" s="130">
        <v>129237.22340394037</v>
      </c>
      <c r="N61" s="130">
        <v>31374.286752680462</v>
      </c>
      <c r="O61" s="232">
        <v>5345.9999999999991</v>
      </c>
      <c r="P61" s="232">
        <v>5860.7999999999984</v>
      </c>
      <c r="Q61" s="195"/>
      <c r="R61" s="11"/>
      <c r="S61" s="195"/>
      <c r="T61" s="11" t="s">
        <v>29</v>
      </c>
      <c r="U61" s="195"/>
      <c r="V61" s="11"/>
      <c r="W61" s="195"/>
      <c r="X61" s="11"/>
      <c r="Y61" s="195"/>
    </row>
    <row r="62" spans="1:25" s="233" customFormat="1" ht="19.5" customHeight="1" outlineLevel="1">
      <c r="A62" s="233" t="s">
        <v>49</v>
      </c>
      <c r="B62" s="240" t="s">
        <v>115</v>
      </c>
      <c r="C62" s="188" t="s">
        <v>289</v>
      </c>
      <c r="D62" s="241">
        <v>1</v>
      </c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200"/>
      <c r="P62" s="336"/>
      <c r="Q62" s="195"/>
      <c r="R62" s="11"/>
      <c r="S62" s="195"/>
      <c r="T62" s="11"/>
      <c r="U62" s="195"/>
      <c r="V62" s="11"/>
      <c r="W62" s="195"/>
      <c r="X62" s="11"/>
      <c r="Y62" s="195"/>
    </row>
    <row r="63" spans="1:25" s="43" customFormat="1" ht="14.25" customHeight="1" outlineLevel="1">
      <c r="A63" s="233" t="s">
        <v>49</v>
      </c>
      <c r="B63" s="240" t="s">
        <v>115</v>
      </c>
      <c r="C63" s="46" t="s">
        <v>111</v>
      </c>
      <c r="D63" s="235">
        <v>2</v>
      </c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236"/>
      <c r="P63" s="236"/>
    </row>
    <row r="64" spans="1:25" s="43" customFormat="1" ht="14.25" customHeight="1" outlineLevel="1">
      <c r="A64" s="233" t="s">
        <v>49</v>
      </c>
      <c r="B64" s="240" t="s">
        <v>115</v>
      </c>
      <c r="C64" s="46" t="s">
        <v>101</v>
      </c>
      <c r="D64" s="235">
        <v>2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236"/>
      <c r="P64" s="236"/>
    </row>
    <row r="65" spans="1:25" s="43" customFormat="1" ht="14.25" customHeight="1" outlineLevel="1">
      <c r="A65" s="233" t="s">
        <v>49</v>
      </c>
      <c r="B65" s="240" t="s">
        <v>115</v>
      </c>
      <c r="C65" s="46" t="s">
        <v>112</v>
      </c>
      <c r="D65" s="235">
        <v>3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236"/>
      <c r="P65" s="236"/>
    </row>
    <row r="66" spans="1:25" s="43" customFormat="1" ht="14.25" customHeight="1" outlineLevel="1">
      <c r="A66" s="233"/>
      <c r="B66" s="234"/>
      <c r="C66" s="46"/>
      <c r="D66" s="235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236"/>
      <c r="P66" s="236"/>
    </row>
    <row r="67" spans="1:25" s="233" customFormat="1" ht="19.5" customHeight="1" outlineLevel="1">
      <c r="A67" s="233" t="s">
        <v>49</v>
      </c>
      <c r="B67" s="229" t="s">
        <v>116</v>
      </c>
      <c r="C67" s="230" t="s">
        <v>259</v>
      </c>
      <c r="D67" s="231"/>
      <c r="E67" s="130">
        <v>1205927.2275470125</v>
      </c>
      <c r="F67" s="130">
        <v>600301.70228876662</v>
      </c>
      <c r="G67" s="130">
        <v>607756.81324652303</v>
      </c>
      <c r="H67" s="130">
        <v>309025.59831921058</v>
      </c>
      <c r="I67" s="130">
        <v>90180.979317946258</v>
      </c>
      <c r="J67" s="130">
        <v>932992.09039569052</v>
      </c>
      <c r="K67" s="130">
        <v>450356.7822806451</v>
      </c>
      <c r="L67" s="130">
        <v>463360.42751638824</v>
      </c>
      <c r="M67" s="130">
        <v>248116.71283124981</v>
      </c>
      <c r="N67" s="130">
        <v>79633.207970412506</v>
      </c>
      <c r="O67" s="232">
        <v>6529.6</v>
      </c>
      <c r="P67" s="232">
        <v>6652.8</v>
      </c>
      <c r="Q67" s="195"/>
      <c r="R67" s="11"/>
      <c r="S67" s="195" t="s">
        <v>29</v>
      </c>
      <c r="T67" s="11"/>
      <c r="U67" s="195"/>
      <c r="V67" s="11"/>
      <c r="W67" s="195"/>
      <c r="X67" s="11"/>
      <c r="Y67" s="195"/>
    </row>
    <row r="68" spans="1:25" s="233" customFormat="1" ht="19.5" customHeight="1" outlineLevel="1">
      <c r="A68" s="233" t="s">
        <v>49</v>
      </c>
      <c r="B68" s="240" t="s">
        <v>116</v>
      </c>
      <c r="C68" s="188" t="s">
        <v>106</v>
      </c>
      <c r="D68" s="241">
        <v>7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242"/>
      <c r="P68" s="242"/>
      <c r="Q68" s="200"/>
      <c r="R68" s="200"/>
      <c r="S68" s="200"/>
      <c r="T68" s="200"/>
      <c r="U68" s="200"/>
      <c r="V68" s="200"/>
      <c r="W68" s="200"/>
      <c r="X68" s="200"/>
      <c r="Y68" s="200"/>
    </row>
    <row r="69" spans="1:25" s="43" customFormat="1" ht="14.25" customHeight="1" outlineLevel="1">
      <c r="A69" s="233" t="s">
        <v>49</v>
      </c>
      <c r="B69" s="240" t="s">
        <v>116</v>
      </c>
      <c r="C69" s="56" t="s">
        <v>107</v>
      </c>
      <c r="D69" s="235">
        <v>7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236"/>
      <c r="P69" s="236"/>
    </row>
    <row r="70" spans="1:25" s="43" customFormat="1" ht="14.25" customHeight="1" outlineLevel="1">
      <c r="A70" s="233" t="s">
        <v>49</v>
      </c>
      <c r="B70" s="240" t="s">
        <v>116</v>
      </c>
      <c r="C70" s="56" t="s">
        <v>108</v>
      </c>
      <c r="D70" s="235">
        <v>7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236"/>
      <c r="P70" s="236"/>
    </row>
    <row r="71" spans="1:25" s="43" customFormat="1" ht="14.25" customHeight="1" outlineLevel="1">
      <c r="A71" s="233"/>
      <c r="B71" s="240"/>
      <c r="C71" s="244"/>
      <c r="D71" s="235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236"/>
      <c r="P71" s="236"/>
    </row>
    <row r="72" spans="1:25" s="43" customFormat="1" ht="14.25" customHeight="1" outlineLevel="1">
      <c r="A72" s="233"/>
      <c r="B72" s="240"/>
      <c r="C72" s="46"/>
      <c r="D72" s="235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236"/>
      <c r="P72" s="236"/>
    </row>
    <row r="73" spans="1:25" s="43" customFormat="1" ht="14.25" customHeight="1" outlineLevel="1">
      <c r="A73" s="233"/>
      <c r="B73" s="240"/>
      <c r="C73" s="46"/>
      <c r="D73" s="235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236"/>
      <c r="P73" s="236"/>
    </row>
    <row r="74" spans="1:25" s="43" customFormat="1" ht="15">
      <c r="B74" s="46"/>
      <c r="C74" s="46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63"/>
      <c r="P74" s="63"/>
      <c r="Q74" s="46"/>
      <c r="R74" s="46"/>
      <c r="S74" s="46"/>
      <c r="T74" s="46"/>
      <c r="U74" s="46"/>
      <c r="V74" s="46"/>
      <c r="W74" s="46"/>
      <c r="X74" s="46"/>
      <c r="Y74" s="46"/>
    </row>
    <row r="75" spans="1:25" s="43" customFormat="1" ht="15">
      <c r="A75" s="197" t="s">
        <v>73</v>
      </c>
      <c r="C75" s="46"/>
      <c r="D75" s="235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236"/>
      <c r="P75" s="236"/>
    </row>
    <row r="76" spans="1:25" s="43" customFormat="1" ht="15">
      <c r="A76" s="197"/>
      <c r="B76" s="43" t="s">
        <v>610</v>
      </c>
      <c r="C76" s="46"/>
      <c r="D76" s="235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236"/>
      <c r="P76" s="236"/>
    </row>
    <row r="77" spans="1:25" s="46" customFormat="1" ht="15" outlineLevel="1">
      <c r="B77" s="245" t="s">
        <v>117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25" s="46" customFormat="1" ht="15">
      <c r="B78" s="46" t="s">
        <v>133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25" s="46" customFormat="1" ht="15">
      <c r="B79" s="46" t="s">
        <v>68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25" s="43" customFormat="1">
      <c r="B80" s="246" t="s">
        <v>264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5:14" s="43" customFormat="1" ht="15"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5:14" ht="15"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5:14" ht="15"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5:14" ht="15"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5:14" ht="15"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5:14" ht="15"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5:14" ht="15"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5:14" ht="15"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5:14" ht="15"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5:14" ht="15"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5:14" ht="15"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5:14" ht="15"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5:14" ht="15"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5:14" ht="15"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5:14" ht="15"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5:14" ht="15"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5:14" ht="15"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5:14" ht="15"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5:14" ht="15"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5:14" ht="15"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5:14" ht="15"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5:14" ht="15"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5:14" ht="15"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5:14" ht="15"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5:14" ht="15"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5:14" ht="15"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5:14" ht="15"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5:14" ht="15"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5:14" ht="15"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5:14" ht="15"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5:14" ht="15"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5:14" ht="15"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5:14" ht="15"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5:14" ht="15"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5:14" ht="15"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5:14" ht="15"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5:14" ht="15"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5:14" ht="15"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5:14" ht="15"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5:14" ht="15"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5:14" ht="15"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5:14" ht="15"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5:14" ht="15"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5:14" ht="15"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5:14" ht="15"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5:14" ht="15"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5:14" ht="15"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5:14" ht="15"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5:14" ht="15"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5:14" ht="15"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5:14" ht="15"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5:14" ht="15"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5:14" ht="15"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5:14" ht="15"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5:14" ht="15"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5:14" ht="15"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5:14" ht="15"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5:14" ht="15"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5:14" ht="15"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5:14" ht="15"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5:14" ht="15"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5:14" ht="15"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5:14" ht="15"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5:14" ht="15"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5:14" ht="15"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5:14" ht="15"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5:14" ht="15"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5:14" ht="15"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5:14" ht="15"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5:14" ht="15"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5:14" ht="15"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5:14" ht="15"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5:14" ht="15"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5:14" ht="15"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5:14" ht="15"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5:14" ht="15"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5:14" ht="15"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5:14" ht="15"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5:14" ht="15"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5:14" ht="15"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5:14" ht="15"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5:14" ht="15"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5:14" ht="15"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5:14" ht="15"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5:14" ht="15"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5:14" ht="15"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5:14" ht="15"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5:14" ht="15"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5:14" ht="15"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5:14" ht="15"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5:14" ht="15"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5:14" ht="15"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5:14" ht="15"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5:14" ht="15"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5:14" ht="15"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5:14" ht="15"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5:14" ht="15"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5:14" ht="15"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5:14" ht="15"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5:14" ht="15"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5:14" ht="15"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5:14" ht="15"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5:14" ht="15"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5:14" ht="15"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5:14" ht="15"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5:14" ht="15"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5:14" ht="15"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5:14" ht="15"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5:14" ht="15"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5:14" ht="15"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5:14" ht="15"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5:14" ht="15"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5:14" ht="15"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5:14" ht="15"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5:14" ht="15"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5:14" ht="15"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5:14" ht="15"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5:14" ht="15"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5:14"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</row>
    <row r="200" spans="5:14"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</row>
    <row r="201" spans="5:14">
      <c r="E201" s="85"/>
      <c r="F201" s="85"/>
      <c r="G201" s="85"/>
      <c r="H201" s="85"/>
      <c r="I201" s="85"/>
      <c r="J201" s="275"/>
      <c r="K201" s="275"/>
      <c r="L201" s="275"/>
      <c r="M201" s="275"/>
      <c r="N201" s="275"/>
    </row>
    <row r="202" spans="5:14">
      <c r="E202" s="85"/>
      <c r="F202" s="85"/>
      <c r="G202" s="85"/>
      <c r="H202" s="85"/>
      <c r="I202" s="85"/>
      <c r="J202" s="275"/>
      <c r="K202" s="275"/>
      <c r="L202" s="275"/>
      <c r="M202" s="275"/>
      <c r="N202" s="275"/>
    </row>
    <row r="203" spans="5:14">
      <c r="E203" s="85"/>
      <c r="F203" s="85"/>
      <c r="G203" s="85"/>
      <c r="H203" s="85"/>
      <c r="I203" s="85"/>
      <c r="J203" s="275"/>
      <c r="K203" s="275"/>
      <c r="L203" s="275"/>
      <c r="M203" s="275"/>
      <c r="N203" s="275"/>
    </row>
    <row r="204" spans="5:14">
      <c r="E204" s="85"/>
      <c r="F204" s="85"/>
      <c r="G204" s="85"/>
      <c r="H204" s="85"/>
      <c r="I204" s="85"/>
      <c r="J204" s="275"/>
      <c r="K204" s="275"/>
      <c r="L204" s="275"/>
      <c r="M204" s="275"/>
      <c r="N204" s="275"/>
    </row>
    <row r="205" spans="5:14">
      <c r="E205" s="85"/>
      <c r="F205" s="85"/>
      <c r="G205" s="85"/>
      <c r="H205" s="85"/>
      <c r="I205" s="85"/>
      <c r="J205" s="275"/>
      <c r="K205" s="275"/>
      <c r="L205" s="275"/>
      <c r="M205" s="275"/>
      <c r="N205" s="275"/>
    </row>
    <row r="206" spans="5:14">
      <c r="E206" s="85"/>
      <c r="F206" s="85"/>
      <c r="G206" s="85"/>
      <c r="H206" s="85"/>
      <c r="I206" s="85"/>
      <c r="J206" s="275"/>
      <c r="K206" s="275"/>
      <c r="L206" s="275"/>
      <c r="M206" s="275"/>
      <c r="N206" s="275"/>
    </row>
    <row r="207" spans="5:14">
      <c r="E207" s="85"/>
      <c r="F207" s="85"/>
      <c r="G207" s="85"/>
      <c r="H207" s="85"/>
      <c r="I207" s="85"/>
      <c r="J207" s="275"/>
      <c r="K207" s="275"/>
      <c r="L207" s="275"/>
      <c r="M207" s="275"/>
      <c r="N207" s="275"/>
    </row>
    <row r="208" spans="5:14">
      <c r="E208" s="85"/>
      <c r="F208" s="85"/>
      <c r="G208" s="85"/>
      <c r="H208" s="85"/>
      <c r="I208" s="85"/>
      <c r="J208" s="275"/>
      <c r="K208" s="275"/>
      <c r="L208" s="275"/>
      <c r="M208" s="275"/>
      <c r="N208" s="275"/>
    </row>
    <row r="209" spans="5:14">
      <c r="E209" s="85"/>
      <c r="F209" s="85"/>
      <c r="G209" s="85"/>
      <c r="H209" s="85"/>
      <c r="I209" s="85"/>
      <c r="J209" s="275"/>
      <c r="K209" s="275"/>
      <c r="L209" s="275"/>
      <c r="M209" s="275"/>
      <c r="N209" s="275"/>
    </row>
    <row r="210" spans="5:14">
      <c r="E210" s="85"/>
      <c r="F210" s="85"/>
      <c r="G210" s="85"/>
      <c r="H210" s="85"/>
      <c r="I210" s="85"/>
      <c r="J210" s="275"/>
      <c r="K210" s="275"/>
      <c r="L210" s="275"/>
      <c r="M210" s="275"/>
      <c r="N210" s="275"/>
    </row>
    <row r="211" spans="5:14">
      <c r="E211" s="85"/>
      <c r="F211" s="85"/>
      <c r="G211" s="85"/>
      <c r="H211" s="85"/>
      <c r="I211" s="85"/>
      <c r="J211" s="275"/>
      <c r="K211" s="275"/>
      <c r="L211" s="275"/>
      <c r="M211" s="275"/>
      <c r="N211" s="275"/>
    </row>
    <row r="212" spans="5:14">
      <c r="E212" s="85"/>
      <c r="F212" s="85"/>
      <c r="G212" s="85"/>
      <c r="H212" s="85"/>
      <c r="I212" s="85"/>
      <c r="J212" s="275"/>
      <c r="K212" s="275"/>
      <c r="L212" s="275"/>
      <c r="M212" s="275"/>
      <c r="N212" s="275"/>
    </row>
    <row r="213" spans="5:14">
      <c r="E213" s="85"/>
      <c r="F213" s="85"/>
      <c r="G213" s="85"/>
      <c r="H213" s="85"/>
      <c r="I213" s="85"/>
      <c r="J213" s="275"/>
      <c r="K213" s="275"/>
      <c r="L213" s="275"/>
      <c r="M213" s="275"/>
      <c r="N213" s="275"/>
    </row>
    <row r="214" spans="5:14"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</row>
    <row r="215" spans="5:14"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</row>
    <row r="216" spans="5:14" ht="15">
      <c r="E216" s="56"/>
      <c r="F216" s="56"/>
      <c r="G216" s="56"/>
      <c r="H216" s="56"/>
      <c r="I216" s="56"/>
      <c r="J216" s="270"/>
      <c r="K216" s="270"/>
      <c r="L216" s="270"/>
      <c r="M216" s="270"/>
      <c r="N216" s="270"/>
    </row>
    <row r="217" spans="5:14" ht="15">
      <c r="E217" s="56"/>
      <c r="F217" s="56"/>
      <c r="G217" s="56"/>
      <c r="H217" s="56"/>
      <c r="I217" s="56"/>
      <c r="J217" s="270"/>
      <c r="K217" s="270"/>
      <c r="L217" s="270"/>
      <c r="M217" s="270"/>
      <c r="N217" s="270"/>
    </row>
    <row r="218" spans="5:14" ht="15">
      <c r="E218" s="152"/>
      <c r="F218" s="152"/>
      <c r="G218" s="152"/>
      <c r="H218" s="152"/>
      <c r="I218" s="152"/>
      <c r="J218" s="279"/>
      <c r="K218" s="279"/>
      <c r="L218" s="279"/>
      <c r="M218" s="279"/>
      <c r="N218" s="279"/>
    </row>
    <row r="219" spans="5:14" ht="15">
      <c r="E219" s="152"/>
      <c r="F219" s="152"/>
      <c r="G219" s="152"/>
      <c r="H219" s="152"/>
      <c r="I219" s="152"/>
      <c r="J219" s="279"/>
      <c r="K219" s="279"/>
      <c r="L219" s="279"/>
      <c r="M219" s="279"/>
      <c r="N219" s="279"/>
    </row>
    <row r="220" spans="5:14" ht="15">
      <c r="E220" s="152"/>
      <c r="F220" s="152"/>
      <c r="G220" s="152"/>
      <c r="H220" s="152"/>
      <c r="I220" s="152"/>
      <c r="J220" s="279"/>
      <c r="K220" s="279"/>
      <c r="L220" s="279"/>
      <c r="M220" s="279"/>
      <c r="N220" s="279"/>
    </row>
    <row r="221" spans="5:14"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</row>
    <row r="222" spans="5:14">
      <c r="E222" s="77"/>
      <c r="F222" s="77"/>
      <c r="G222" s="77"/>
      <c r="H222" s="77"/>
      <c r="I222" s="77"/>
      <c r="J222" s="272"/>
      <c r="K222" s="272"/>
      <c r="L222" s="272"/>
      <c r="M222" s="272"/>
      <c r="N222" s="272"/>
    </row>
    <row r="223" spans="5:14"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</row>
    <row r="224" spans="5:14"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</row>
    <row r="225" spans="5:14"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</row>
    <row r="226" spans="5:14">
      <c r="E226" s="85"/>
      <c r="F226" s="85"/>
      <c r="G226" s="85"/>
      <c r="H226" s="85"/>
      <c r="I226" s="85"/>
      <c r="J226" s="275"/>
      <c r="K226" s="275"/>
      <c r="L226" s="275"/>
      <c r="M226" s="275"/>
      <c r="N226" s="275"/>
    </row>
    <row r="227" spans="5:14">
      <c r="E227" s="85"/>
      <c r="F227" s="85"/>
      <c r="G227" s="85"/>
      <c r="H227" s="85"/>
      <c r="I227" s="85"/>
      <c r="J227" s="275"/>
      <c r="K227" s="275"/>
      <c r="L227" s="275"/>
      <c r="M227" s="275"/>
      <c r="N227" s="275"/>
    </row>
    <row r="228" spans="5:14">
      <c r="E228" s="85"/>
      <c r="F228" s="85"/>
      <c r="G228" s="85"/>
      <c r="H228" s="85"/>
      <c r="I228" s="85"/>
      <c r="J228" s="275"/>
      <c r="K228" s="275"/>
      <c r="L228" s="275"/>
      <c r="M228" s="275"/>
      <c r="N228" s="275"/>
    </row>
    <row r="229" spans="5:14">
      <c r="E229" s="85"/>
      <c r="F229" s="85"/>
      <c r="G229" s="85"/>
      <c r="H229" s="85"/>
      <c r="I229" s="85"/>
      <c r="J229" s="275"/>
      <c r="K229" s="275"/>
      <c r="L229" s="275"/>
      <c r="M229" s="275"/>
      <c r="N229" s="275"/>
    </row>
    <row r="230" spans="5:14">
      <c r="E230" s="85"/>
      <c r="F230" s="85"/>
      <c r="G230" s="85"/>
      <c r="H230" s="85"/>
      <c r="I230" s="85"/>
      <c r="J230" s="275"/>
      <c r="K230" s="275"/>
      <c r="L230" s="275"/>
      <c r="M230" s="275"/>
      <c r="N230" s="275"/>
    </row>
    <row r="231" spans="5:14">
      <c r="E231" s="85"/>
      <c r="F231" s="85"/>
      <c r="G231" s="85"/>
      <c r="H231" s="85"/>
      <c r="I231" s="85"/>
      <c r="J231" s="275"/>
      <c r="K231" s="275"/>
      <c r="L231" s="275"/>
      <c r="M231" s="275"/>
      <c r="N231" s="275"/>
    </row>
    <row r="232" spans="5:14">
      <c r="E232" s="85"/>
      <c r="F232" s="85"/>
      <c r="G232" s="85"/>
      <c r="H232" s="85"/>
      <c r="I232" s="85"/>
      <c r="J232" s="275"/>
      <c r="K232" s="275"/>
      <c r="L232" s="275"/>
      <c r="M232" s="275"/>
      <c r="N232" s="275"/>
    </row>
    <row r="233" spans="5:14">
      <c r="E233" s="85"/>
      <c r="F233" s="85"/>
      <c r="G233" s="85"/>
      <c r="H233" s="85"/>
      <c r="I233" s="85"/>
      <c r="J233" s="275"/>
      <c r="K233" s="275"/>
      <c r="L233" s="275"/>
      <c r="M233" s="275"/>
      <c r="N233" s="275"/>
    </row>
    <row r="234" spans="5:14">
      <c r="E234" s="85"/>
      <c r="F234" s="85"/>
      <c r="G234" s="85"/>
      <c r="H234" s="85"/>
      <c r="I234" s="85"/>
      <c r="J234" s="275"/>
      <c r="K234" s="275"/>
      <c r="L234" s="275"/>
      <c r="M234" s="275"/>
      <c r="N234" s="275"/>
    </row>
    <row r="235" spans="5:14">
      <c r="E235" s="85"/>
      <c r="F235" s="85"/>
      <c r="G235" s="85"/>
      <c r="H235" s="85"/>
      <c r="I235" s="85"/>
      <c r="J235" s="275"/>
      <c r="K235" s="275"/>
      <c r="L235" s="275"/>
      <c r="M235" s="275"/>
      <c r="N235" s="275"/>
    </row>
    <row r="236" spans="5:14">
      <c r="E236" s="85"/>
      <c r="F236" s="85"/>
      <c r="G236" s="85"/>
      <c r="H236" s="85"/>
      <c r="I236" s="85"/>
      <c r="J236" s="275"/>
      <c r="K236" s="275"/>
      <c r="L236" s="275"/>
      <c r="M236" s="275"/>
      <c r="N236" s="275"/>
    </row>
    <row r="237" spans="5:14">
      <c r="E237" s="85"/>
      <c r="F237" s="85"/>
      <c r="G237" s="85"/>
      <c r="H237" s="85"/>
      <c r="I237" s="85"/>
      <c r="J237" s="275"/>
      <c r="K237" s="275"/>
      <c r="L237" s="275"/>
      <c r="M237" s="275"/>
      <c r="N237" s="275"/>
    </row>
    <row r="238" spans="5:14">
      <c r="E238" s="85"/>
      <c r="F238" s="85"/>
      <c r="G238" s="85"/>
      <c r="H238" s="85"/>
      <c r="I238" s="85"/>
      <c r="J238" s="275"/>
      <c r="K238" s="275"/>
      <c r="L238" s="275"/>
      <c r="M238" s="275"/>
      <c r="N238" s="275"/>
    </row>
    <row r="239" spans="5:14">
      <c r="E239" s="85"/>
      <c r="F239" s="85"/>
      <c r="G239" s="85"/>
      <c r="H239" s="85"/>
      <c r="I239" s="85"/>
      <c r="J239" s="275"/>
      <c r="K239" s="275"/>
      <c r="L239" s="275"/>
      <c r="M239" s="275"/>
      <c r="N239" s="275"/>
    </row>
    <row r="240" spans="5:14">
      <c r="E240" s="85"/>
      <c r="F240" s="85"/>
      <c r="G240" s="85"/>
      <c r="H240" s="85"/>
      <c r="I240" s="85"/>
      <c r="J240" s="275"/>
      <c r="K240" s="275"/>
      <c r="L240" s="275"/>
      <c r="M240" s="275"/>
      <c r="N240" s="275"/>
    </row>
    <row r="241" spans="5:14"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</row>
    <row r="242" spans="5:14"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</row>
    <row r="243" spans="5:14"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</row>
    <row r="244" spans="5:14" ht="15">
      <c r="E244" s="152"/>
      <c r="F244" s="152"/>
      <c r="G244" s="152"/>
      <c r="H244" s="152"/>
      <c r="I244" s="152"/>
      <c r="J244" s="279"/>
      <c r="K244" s="279"/>
      <c r="L244" s="279"/>
      <c r="M244" s="279"/>
      <c r="N244" s="279"/>
    </row>
    <row r="245" spans="5:14" ht="15">
      <c r="E245" s="152"/>
      <c r="F245" s="152"/>
      <c r="G245" s="152"/>
      <c r="H245" s="152"/>
      <c r="I245" s="152"/>
      <c r="J245" s="279"/>
      <c r="K245" s="279"/>
      <c r="L245" s="279"/>
      <c r="M245" s="279"/>
      <c r="N245" s="279"/>
    </row>
    <row r="246" spans="5:14">
      <c r="E246" s="151"/>
      <c r="F246" s="151"/>
      <c r="G246" s="151"/>
      <c r="H246" s="151"/>
      <c r="I246" s="151"/>
      <c r="J246" s="151"/>
      <c r="K246" s="151"/>
      <c r="L246" s="151"/>
      <c r="M246" s="151"/>
      <c r="N246" s="151"/>
    </row>
    <row r="247" spans="5:14">
      <c r="E247" s="151"/>
      <c r="F247" s="151"/>
      <c r="G247" s="151"/>
      <c r="H247" s="151"/>
      <c r="I247" s="151"/>
      <c r="J247" s="151"/>
      <c r="K247" s="151"/>
      <c r="L247" s="151"/>
      <c r="M247" s="151"/>
      <c r="N247" s="151"/>
    </row>
    <row r="248" spans="5:14"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</row>
    <row r="249" spans="5:14"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</row>
    <row r="250" spans="5:14"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</row>
    <row r="251" spans="5:14">
      <c r="E251" s="77"/>
      <c r="F251" s="77"/>
      <c r="G251" s="77"/>
      <c r="H251" s="77"/>
      <c r="I251" s="77"/>
      <c r="J251" s="272"/>
      <c r="K251" s="272"/>
      <c r="L251" s="272"/>
      <c r="M251" s="272"/>
      <c r="N251" s="272"/>
    </row>
    <row r="252" spans="5:14">
      <c r="E252" s="75"/>
      <c r="F252" s="75"/>
      <c r="G252" s="75"/>
      <c r="H252" s="75"/>
      <c r="I252" s="75"/>
      <c r="J252" s="75"/>
      <c r="K252" s="75"/>
      <c r="L252" s="75"/>
      <c r="M252" s="75"/>
      <c r="N252" s="75"/>
    </row>
    <row r="253" spans="5:14">
      <c r="E253" s="77"/>
      <c r="F253" s="77"/>
      <c r="G253" s="77"/>
      <c r="H253" s="77"/>
      <c r="I253" s="77"/>
      <c r="J253" s="272"/>
      <c r="K253" s="272"/>
      <c r="L253" s="272"/>
      <c r="M253" s="272"/>
      <c r="N253" s="272"/>
    </row>
  </sheetData>
  <mergeCells count="6">
    <mergeCell ref="Q4:Y4"/>
    <mergeCell ref="E6:I6"/>
    <mergeCell ref="J6:N6"/>
    <mergeCell ref="E5:N5"/>
    <mergeCell ref="O6:P6"/>
    <mergeCell ref="O5:P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7"/>
  <dimension ref="A1:AQ275"/>
  <sheetViews>
    <sheetView showGridLines="0" zoomScale="70" zoomScaleNormal="70" workbookViewId="0">
      <pane ySplit="7" topLeftCell="A8" activePane="bottomLeft" state="frozen"/>
      <selection activeCell="G9" sqref="G9"/>
      <selection pane="bottomLeft" activeCell="D5" sqref="D5"/>
    </sheetView>
  </sheetViews>
  <sheetFormatPr defaultColWidth="9.140625" defaultRowHeight="18" outlineLevelRow="1" outlineLevelCol="1"/>
  <cols>
    <col min="1" max="1" width="9.140625" style="32"/>
    <col min="2" max="2" width="43.5703125" style="32" customWidth="1"/>
    <col min="3" max="3" width="38.28515625" style="32" customWidth="1"/>
    <col min="4" max="4" width="23.28515625" style="32" bestFit="1" customWidth="1"/>
    <col min="5" max="9" width="12.7109375" style="16" customWidth="1" outlineLevel="1"/>
    <col min="10" max="14" width="12.7109375" style="148" customWidth="1" outlineLevel="1"/>
    <col min="15" max="16" width="25.7109375" style="32" customWidth="1"/>
    <col min="17" max="25" width="4.5703125" style="32" bestFit="1" customWidth="1"/>
    <col min="26" max="27" width="0" style="32" hidden="1" customWidth="1"/>
    <col min="28" max="16384" width="9.140625" style="32"/>
  </cols>
  <sheetData>
    <row r="1" spans="1:43" s="70" customFormat="1" ht="33.75">
      <c r="A1" s="54" t="s">
        <v>405</v>
      </c>
      <c r="B1" s="79"/>
      <c r="C1" s="74"/>
      <c r="D1" s="7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6"/>
      <c r="Z1" s="76"/>
      <c r="AA1" s="72"/>
      <c r="AB1" s="72"/>
      <c r="AC1" s="72"/>
      <c r="AD1" s="72"/>
      <c r="AE1" s="72"/>
      <c r="AF1" s="72"/>
      <c r="AG1" s="72"/>
      <c r="AI1" s="73"/>
      <c r="AJ1" s="73"/>
      <c r="AK1" s="73"/>
      <c r="AL1" s="73"/>
      <c r="AM1" s="73"/>
      <c r="AN1" s="73"/>
      <c r="AO1" s="73"/>
      <c r="AP1" s="73"/>
      <c r="AQ1" s="73"/>
    </row>
    <row r="2" spans="1:43" s="5" customFormat="1" ht="30">
      <c r="A2" s="6" t="s">
        <v>161</v>
      </c>
      <c r="B2" s="3"/>
      <c r="D2" s="7"/>
      <c r="E2" s="75"/>
      <c r="F2" s="75"/>
      <c r="G2" s="75"/>
      <c r="H2" s="75"/>
      <c r="I2" s="75"/>
      <c r="J2" s="75"/>
      <c r="K2" s="75"/>
      <c r="L2" s="75"/>
      <c r="M2" s="75"/>
      <c r="N2" s="75"/>
      <c r="O2" s="7"/>
      <c r="P2" s="71"/>
      <c r="Q2" s="52"/>
      <c r="R2" s="52"/>
      <c r="S2" s="52"/>
      <c r="T2" s="52"/>
      <c r="U2" s="52"/>
      <c r="V2" s="52"/>
      <c r="W2" s="52"/>
      <c r="X2" s="52"/>
      <c r="Y2" s="52"/>
    </row>
    <row r="3" spans="1:43" s="5" customFormat="1">
      <c r="A3" s="3"/>
      <c r="B3" s="3"/>
      <c r="D3" s="7"/>
      <c r="E3" s="75"/>
      <c r="F3" s="75"/>
      <c r="G3" s="75"/>
      <c r="H3" s="75"/>
      <c r="I3" s="75"/>
      <c r="J3" s="75"/>
      <c r="K3" s="75"/>
      <c r="L3" s="75"/>
      <c r="M3" s="75"/>
      <c r="N3" s="75"/>
      <c r="O3" s="7"/>
      <c r="P3" s="71"/>
      <c r="Q3" s="52"/>
      <c r="R3" s="52"/>
      <c r="S3" s="52"/>
      <c r="T3" s="52"/>
      <c r="U3" s="52"/>
      <c r="V3" s="52"/>
      <c r="W3" s="52"/>
      <c r="X3" s="52"/>
      <c r="Y3" s="52"/>
    </row>
    <row r="4" spans="1:43" s="53" customFormat="1">
      <c r="E4" s="86"/>
      <c r="F4" s="86"/>
      <c r="G4" s="86"/>
      <c r="H4" s="86"/>
      <c r="I4" s="86"/>
      <c r="J4" s="86"/>
      <c r="K4" s="86"/>
      <c r="L4" s="86"/>
      <c r="M4" s="86"/>
      <c r="N4" s="86"/>
      <c r="Q4" s="533" t="s">
        <v>46</v>
      </c>
      <c r="R4" s="534"/>
      <c r="S4" s="534"/>
      <c r="T4" s="534"/>
      <c r="U4" s="534"/>
      <c r="V4" s="534"/>
      <c r="W4" s="534"/>
      <c r="X4" s="534"/>
      <c r="Y4" s="535"/>
    </row>
    <row r="5" spans="1:43" s="51" customFormat="1" ht="108.75">
      <c r="A5" s="50" t="s">
        <v>38</v>
      </c>
      <c r="B5" s="22" t="s">
        <v>37</v>
      </c>
      <c r="C5" s="22" t="s">
        <v>47</v>
      </c>
      <c r="D5" s="395" t="s">
        <v>629</v>
      </c>
      <c r="E5" s="512" t="s">
        <v>213</v>
      </c>
      <c r="F5" s="513"/>
      <c r="G5" s="513"/>
      <c r="H5" s="513"/>
      <c r="I5" s="513"/>
      <c r="J5" s="513"/>
      <c r="K5" s="513"/>
      <c r="L5" s="513"/>
      <c r="M5" s="513"/>
      <c r="N5" s="514"/>
      <c r="O5" s="512" t="s">
        <v>48</v>
      </c>
      <c r="P5" s="514"/>
      <c r="Q5" s="24" t="s">
        <v>20</v>
      </c>
      <c r="R5" s="25" t="s">
        <v>21</v>
      </c>
      <c r="S5" s="24" t="s">
        <v>22</v>
      </c>
      <c r="T5" s="25" t="s">
        <v>23</v>
      </c>
      <c r="U5" s="24" t="s">
        <v>24</v>
      </c>
      <c r="V5" s="25" t="s">
        <v>25</v>
      </c>
      <c r="W5" s="24" t="s">
        <v>26</v>
      </c>
      <c r="X5" s="25" t="s">
        <v>27</v>
      </c>
      <c r="Y5" s="24" t="s">
        <v>28</v>
      </c>
      <c r="Z5" s="2"/>
      <c r="AA5" s="2"/>
    </row>
    <row r="6" spans="1:43" s="43" customFormat="1" ht="15.75" customHeight="1">
      <c r="A6" s="44"/>
      <c r="B6" s="44"/>
      <c r="C6" s="42"/>
      <c r="D6" s="44"/>
      <c r="E6" s="509" t="s">
        <v>401</v>
      </c>
      <c r="F6" s="510"/>
      <c r="G6" s="510"/>
      <c r="H6" s="510"/>
      <c r="I6" s="510"/>
      <c r="J6" s="509" t="s">
        <v>402</v>
      </c>
      <c r="K6" s="510"/>
      <c r="L6" s="510"/>
      <c r="M6" s="510"/>
      <c r="N6" s="510"/>
      <c r="O6" s="536" t="s">
        <v>260</v>
      </c>
      <c r="P6" s="537"/>
      <c r="Q6" s="48"/>
      <c r="R6" s="48"/>
      <c r="S6" s="48"/>
      <c r="T6" s="48"/>
      <c r="U6" s="48"/>
      <c r="V6" s="48"/>
      <c r="W6" s="48"/>
      <c r="X6" s="48"/>
      <c r="Y6" s="48"/>
    </row>
    <row r="7" spans="1:43" s="43" customFormat="1" ht="20.25">
      <c r="A7" s="34" t="s">
        <v>49</v>
      </c>
      <c r="B7" s="44"/>
      <c r="C7" s="42"/>
      <c r="D7" s="44"/>
      <c r="E7" s="87" t="s">
        <v>208</v>
      </c>
      <c r="F7" s="87" t="s">
        <v>209</v>
      </c>
      <c r="G7" s="87" t="s">
        <v>210</v>
      </c>
      <c r="H7" s="87" t="s">
        <v>211</v>
      </c>
      <c r="I7" s="87" t="s">
        <v>212</v>
      </c>
      <c r="J7" s="87" t="s">
        <v>208</v>
      </c>
      <c r="K7" s="87" t="s">
        <v>209</v>
      </c>
      <c r="L7" s="87" t="s">
        <v>210</v>
      </c>
      <c r="M7" s="87" t="s">
        <v>211</v>
      </c>
      <c r="N7" s="87" t="s">
        <v>212</v>
      </c>
      <c r="O7" s="66" t="s">
        <v>401</v>
      </c>
      <c r="P7" s="66" t="s">
        <v>402</v>
      </c>
      <c r="Q7" s="48"/>
      <c r="R7" s="48"/>
      <c r="S7" s="48"/>
      <c r="T7" s="48"/>
      <c r="U7" s="48"/>
      <c r="V7" s="48"/>
      <c r="W7" s="48"/>
      <c r="X7" s="48"/>
      <c r="Y7" s="48"/>
    </row>
    <row r="8" spans="1:43" s="63" customFormat="1" ht="52.5" customHeight="1">
      <c r="A8" s="47" t="s">
        <v>214</v>
      </c>
      <c r="B8" s="98"/>
      <c r="D8" s="98"/>
      <c r="E8" s="130">
        <v>58496280</v>
      </c>
      <c r="F8" s="130">
        <v>24226623</v>
      </c>
      <c r="G8" s="130">
        <v>38613751</v>
      </c>
      <c r="H8" s="130">
        <v>24462233</v>
      </c>
      <c r="I8" s="130">
        <v>12467757</v>
      </c>
      <c r="J8" s="130">
        <v>58496280</v>
      </c>
      <c r="K8" s="130">
        <v>24226623</v>
      </c>
      <c r="L8" s="130">
        <v>38613751</v>
      </c>
      <c r="M8" s="130">
        <v>24462233</v>
      </c>
      <c r="N8" s="130">
        <v>12467757</v>
      </c>
      <c r="O8" s="94"/>
      <c r="P8" s="335"/>
      <c r="Q8" s="49"/>
      <c r="R8" s="49"/>
      <c r="S8" s="49"/>
      <c r="T8" s="49"/>
      <c r="U8" s="49"/>
      <c r="V8" s="49"/>
      <c r="W8" s="49"/>
      <c r="X8" s="49"/>
      <c r="Y8" s="49"/>
    </row>
    <row r="9" spans="1:43" s="63" customFormat="1" ht="20.25">
      <c r="A9" s="89"/>
      <c r="B9" s="98"/>
      <c r="D9" s="98"/>
      <c r="E9" s="88"/>
      <c r="F9" s="88"/>
      <c r="G9" s="88"/>
      <c r="H9" s="88"/>
      <c r="I9" s="88"/>
      <c r="J9" s="146"/>
      <c r="K9" s="146"/>
      <c r="L9" s="146"/>
      <c r="M9" s="146"/>
      <c r="N9" s="146"/>
      <c r="O9" s="94"/>
      <c r="P9" s="335"/>
      <c r="Q9" s="49"/>
      <c r="R9" s="49"/>
      <c r="S9" s="49"/>
      <c r="T9" s="49"/>
      <c r="U9" s="49"/>
      <c r="V9" s="49"/>
      <c r="W9" s="49"/>
      <c r="X9" s="49"/>
      <c r="Y9" s="49"/>
    </row>
    <row r="10" spans="1:43" s="43" customFormat="1" ht="20.25">
      <c r="B10" s="45" t="s">
        <v>268</v>
      </c>
      <c r="C10" s="46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Q10" s="46"/>
      <c r="R10" s="46"/>
      <c r="S10" s="46"/>
      <c r="T10" s="46"/>
      <c r="U10" s="46"/>
      <c r="V10" s="46"/>
      <c r="W10" s="46"/>
      <c r="X10" s="46"/>
      <c r="Y10" s="46"/>
    </row>
    <row r="11" spans="1:43" s="43" customFormat="1" ht="20.25">
      <c r="B11" s="45"/>
      <c r="C11" s="46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Q11" s="46"/>
      <c r="R11" s="46"/>
      <c r="S11" s="46"/>
      <c r="T11" s="46"/>
      <c r="U11" s="46"/>
      <c r="V11" s="46"/>
      <c r="W11" s="46"/>
      <c r="X11" s="46"/>
      <c r="Y11" s="46"/>
    </row>
    <row r="12" spans="1:43" s="233" customFormat="1" ht="19.5" customHeight="1" outlineLevel="1">
      <c r="A12" s="233" t="s">
        <v>49</v>
      </c>
      <c r="B12" s="229" t="s">
        <v>266</v>
      </c>
      <c r="C12" s="230" t="s">
        <v>149</v>
      </c>
      <c r="D12" s="231"/>
      <c r="E12" s="130">
        <v>2300780.8642207077</v>
      </c>
      <c r="F12" s="130">
        <v>1266893.7577237859</v>
      </c>
      <c r="G12" s="130">
        <v>1182475.997495618</v>
      </c>
      <c r="H12" s="130">
        <v>647386.86696110666</v>
      </c>
      <c r="I12" s="130">
        <v>172717.47375986588</v>
      </c>
      <c r="J12" s="130">
        <v>2097276.0353187849</v>
      </c>
      <c r="K12" s="130">
        <v>1145786.4644305299</v>
      </c>
      <c r="L12" s="130">
        <v>1108216.7879855826</v>
      </c>
      <c r="M12" s="130">
        <v>612792.48049620143</v>
      </c>
      <c r="N12" s="130">
        <v>164637.53892997638</v>
      </c>
      <c r="O12" s="232">
        <v>14479.999999999998</v>
      </c>
      <c r="P12" s="232">
        <v>15279.999999999998</v>
      </c>
      <c r="Q12" s="195"/>
      <c r="R12" s="11" t="s">
        <v>29</v>
      </c>
      <c r="S12" s="195"/>
      <c r="T12" s="11"/>
      <c r="U12" s="195"/>
      <c r="V12" s="11"/>
      <c r="W12" s="195"/>
      <c r="X12" s="11"/>
      <c r="Y12" s="195"/>
    </row>
    <row r="13" spans="1:43" s="43" customFormat="1" ht="14.25" customHeight="1" outlineLevel="1">
      <c r="A13" s="233" t="s">
        <v>49</v>
      </c>
      <c r="B13" s="240" t="s">
        <v>50</v>
      </c>
      <c r="C13" s="46" t="s">
        <v>78</v>
      </c>
      <c r="D13" s="235">
        <v>1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236"/>
      <c r="P13" s="236"/>
    </row>
    <row r="14" spans="1:43" s="43" customFormat="1" ht="14.25" customHeight="1" outlineLevel="1">
      <c r="A14" s="233" t="s">
        <v>49</v>
      </c>
      <c r="B14" s="240" t="s">
        <v>50</v>
      </c>
      <c r="C14" s="46" t="s">
        <v>79</v>
      </c>
      <c r="D14" s="235">
        <v>1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236"/>
      <c r="P14" s="236"/>
    </row>
    <row r="15" spans="1:43" s="43" customFormat="1" ht="14.25" customHeight="1" outlineLevel="1">
      <c r="A15" s="233" t="s">
        <v>49</v>
      </c>
      <c r="B15" s="240" t="s">
        <v>50</v>
      </c>
      <c r="C15" s="46" t="s">
        <v>80</v>
      </c>
      <c r="D15" s="235">
        <v>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236"/>
      <c r="P15" s="236"/>
    </row>
    <row r="16" spans="1:43" s="43" customFormat="1" ht="14.25" customHeight="1" outlineLevel="1">
      <c r="A16" s="233" t="s">
        <v>49</v>
      </c>
      <c r="B16" s="240" t="s">
        <v>113</v>
      </c>
      <c r="C16" s="46" t="s">
        <v>85</v>
      </c>
      <c r="D16" s="235">
        <v>1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236"/>
      <c r="P16" s="236"/>
    </row>
    <row r="17" spans="1:25" s="43" customFormat="1" ht="14.25" customHeight="1" outlineLevel="1">
      <c r="A17" s="233" t="s">
        <v>49</v>
      </c>
      <c r="B17" s="240" t="s">
        <v>113</v>
      </c>
      <c r="C17" s="46" t="s">
        <v>86</v>
      </c>
      <c r="D17" s="235">
        <v>3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236"/>
      <c r="P17" s="236"/>
    </row>
    <row r="18" spans="1:25" s="43" customFormat="1" ht="14.25" customHeight="1" outlineLevel="1">
      <c r="A18" s="233" t="s">
        <v>49</v>
      </c>
      <c r="B18" s="240" t="s">
        <v>113</v>
      </c>
      <c r="C18" s="46" t="s">
        <v>87</v>
      </c>
      <c r="D18" s="235">
        <v>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236"/>
      <c r="P18" s="236"/>
    </row>
    <row r="19" spans="1:25" s="43" customFormat="1" ht="14.25" customHeight="1" outlineLevel="1">
      <c r="A19" s="233" t="s">
        <v>49</v>
      </c>
      <c r="B19" s="240" t="s">
        <v>113</v>
      </c>
      <c r="C19" s="46" t="s">
        <v>119</v>
      </c>
      <c r="D19" s="235">
        <v>1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236"/>
      <c r="P19" s="236"/>
    </row>
    <row r="20" spans="1:25" s="43" customFormat="1" ht="14.25" customHeight="1" outlineLevel="1">
      <c r="A20" s="233" t="s">
        <v>49</v>
      </c>
      <c r="B20" s="240" t="s">
        <v>113</v>
      </c>
      <c r="C20" s="46" t="s">
        <v>121</v>
      </c>
      <c r="D20" s="235">
        <v>1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236"/>
      <c r="P20" s="236"/>
    </row>
    <row r="21" spans="1:25" s="43" customFormat="1" ht="14.25" customHeight="1" outlineLevel="1">
      <c r="A21" s="233" t="s">
        <v>49</v>
      </c>
      <c r="B21" s="240" t="s">
        <v>115</v>
      </c>
      <c r="C21" s="46" t="s">
        <v>189</v>
      </c>
      <c r="D21" s="235">
        <v>2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236"/>
      <c r="P21" s="236"/>
    </row>
    <row r="22" spans="1:25" s="43" customFormat="1" ht="14.25" customHeight="1" outlineLevel="1">
      <c r="A22" s="233" t="s">
        <v>49</v>
      </c>
      <c r="B22" s="240" t="s">
        <v>115</v>
      </c>
      <c r="C22" s="46" t="s">
        <v>111</v>
      </c>
      <c r="D22" s="235">
        <v>1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236"/>
      <c r="P22" s="236"/>
    </row>
    <row r="23" spans="1:25" s="43" customFormat="1" ht="14.25" customHeight="1" outlineLevel="1">
      <c r="A23" s="233" t="s">
        <v>49</v>
      </c>
      <c r="B23" s="240" t="s">
        <v>115</v>
      </c>
      <c r="C23" s="46" t="s">
        <v>112</v>
      </c>
      <c r="D23" s="235">
        <v>1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236"/>
      <c r="P23" s="236"/>
    </row>
    <row r="24" spans="1:25" s="43" customFormat="1" ht="14.1" customHeight="1" outlineLevel="1">
      <c r="A24" s="233" t="s">
        <v>49</v>
      </c>
      <c r="B24" s="240" t="s">
        <v>115</v>
      </c>
      <c r="C24" s="46" t="s">
        <v>160</v>
      </c>
      <c r="D24" s="235">
        <v>1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236"/>
      <c r="P24" s="236"/>
    </row>
    <row r="25" spans="1:25" s="43" customFormat="1" ht="14.25" customHeight="1" outlineLevel="1">
      <c r="A25" s="233" t="s">
        <v>49</v>
      </c>
      <c r="B25" s="240" t="s">
        <v>116</v>
      </c>
      <c r="C25" s="46" t="s">
        <v>106</v>
      </c>
      <c r="D25" s="235">
        <v>1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236"/>
      <c r="P25" s="236"/>
    </row>
    <row r="26" spans="1:25" s="43" customFormat="1" ht="14.1" customHeight="1" outlineLevel="1">
      <c r="A26" s="233" t="s">
        <v>49</v>
      </c>
      <c r="B26" s="240" t="s">
        <v>116</v>
      </c>
      <c r="C26" s="46" t="s">
        <v>107</v>
      </c>
      <c r="D26" s="235">
        <v>1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236"/>
      <c r="P26" s="236"/>
    </row>
    <row r="27" spans="1:25" s="43" customFormat="1" ht="14.1" customHeight="1" outlineLevel="1">
      <c r="A27" s="233" t="s">
        <v>49</v>
      </c>
      <c r="B27" s="240" t="s">
        <v>116</v>
      </c>
      <c r="C27" s="46" t="s">
        <v>108</v>
      </c>
      <c r="D27" s="235">
        <v>1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236"/>
      <c r="P27" s="236"/>
    </row>
    <row r="28" spans="1:25" s="43" customFormat="1" ht="14.25" customHeight="1" outlineLevel="1">
      <c r="A28" s="233"/>
      <c r="B28" s="240"/>
      <c r="C28" s="46"/>
      <c r="D28" s="235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236"/>
      <c r="P28" s="236"/>
    </row>
    <row r="29" spans="1:25" s="233" customFormat="1" ht="19.5" customHeight="1" outlineLevel="1">
      <c r="A29" s="233" t="s">
        <v>49</v>
      </c>
      <c r="B29" s="229" t="s">
        <v>163</v>
      </c>
      <c r="C29" s="230" t="s">
        <v>167</v>
      </c>
      <c r="D29" s="231"/>
      <c r="E29" s="130">
        <v>2301332.6344206352</v>
      </c>
      <c r="F29" s="130">
        <v>1323666.7623163487</v>
      </c>
      <c r="G29" s="130">
        <v>1366425.1156419818</v>
      </c>
      <c r="H29" s="130">
        <v>768623.63517828484</v>
      </c>
      <c r="I29" s="130">
        <v>246697.53410616456</v>
      </c>
      <c r="J29" s="130">
        <v>2168970.9878333332</v>
      </c>
      <c r="K29" s="130">
        <v>1222365.8519594045</v>
      </c>
      <c r="L29" s="130">
        <v>1299564.796841986</v>
      </c>
      <c r="M29" s="130">
        <v>763377.96097561996</v>
      </c>
      <c r="N29" s="130">
        <v>242160.19559428628</v>
      </c>
      <c r="O29" s="232">
        <v>14991.999999999998</v>
      </c>
      <c r="P29" s="232">
        <v>16367.999999999998</v>
      </c>
      <c r="Q29" s="195" t="s">
        <v>29</v>
      </c>
      <c r="R29" s="11" t="s">
        <v>29</v>
      </c>
      <c r="S29" s="195"/>
      <c r="T29" s="11"/>
      <c r="U29" s="195"/>
      <c r="V29" s="11"/>
      <c r="W29" s="195"/>
      <c r="X29" s="11"/>
      <c r="Y29" s="195"/>
    </row>
    <row r="30" spans="1:25" s="43" customFormat="1" ht="14.25" customHeight="1" outlineLevel="1">
      <c r="A30" s="233" t="s">
        <v>49</v>
      </c>
      <c r="B30" s="240" t="s">
        <v>50</v>
      </c>
      <c r="C30" s="46" t="s">
        <v>78</v>
      </c>
      <c r="D30" s="235">
        <v>3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236"/>
      <c r="P30" s="236"/>
    </row>
    <row r="31" spans="1:25" s="43" customFormat="1" ht="14.25" customHeight="1" outlineLevel="1">
      <c r="A31" s="233" t="s">
        <v>49</v>
      </c>
      <c r="B31" s="240" t="s">
        <v>50</v>
      </c>
      <c r="C31" s="46" t="s">
        <v>79</v>
      </c>
      <c r="D31" s="235">
        <v>1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236"/>
      <c r="P31" s="236"/>
    </row>
    <row r="32" spans="1:25" s="43" customFormat="1" ht="14.25" customHeight="1" outlineLevel="1">
      <c r="A32" s="233" t="s">
        <v>49</v>
      </c>
      <c r="B32" s="240" t="s">
        <v>50</v>
      </c>
      <c r="C32" s="46" t="s">
        <v>80</v>
      </c>
      <c r="D32" s="235">
        <v>3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236"/>
      <c r="P32" s="236"/>
    </row>
    <row r="33" spans="1:25" s="43" customFormat="1" ht="14.25" customHeight="1" outlineLevel="1">
      <c r="A33" s="233" t="s">
        <v>49</v>
      </c>
      <c r="B33" s="240" t="s">
        <v>50</v>
      </c>
      <c r="C33" s="46" t="s">
        <v>118</v>
      </c>
      <c r="D33" s="235">
        <v>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236"/>
      <c r="P33" s="236"/>
    </row>
    <row r="34" spans="1:25" s="43" customFormat="1" ht="14.25" customHeight="1" outlineLevel="1">
      <c r="A34" s="233" t="s">
        <v>49</v>
      </c>
      <c r="B34" s="240" t="s">
        <v>50</v>
      </c>
      <c r="C34" s="46" t="s">
        <v>162</v>
      </c>
      <c r="D34" s="235">
        <v>2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236"/>
      <c r="P34" s="236"/>
    </row>
    <row r="35" spans="1:25" s="43" customFormat="1" ht="14.25" customHeight="1" outlineLevel="1">
      <c r="A35" s="233" t="s">
        <v>49</v>
      </c>
      <c r="B35" s="240" t="s">
        <v>114</v>
      </c>
      <c r="C35" s="46" t="s">
        <v>92</v>
      </c>
      <c r="D35" s="235">
        <v>3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236"/>
      <c r="P35" s="236"/>
    </row>
    <row r="36" spans="1:25" s="43" customFormat="1" ht="14.25" customHeight="1" outlineLevel="1">
      <c r="A36" s="233" t="s">
        <v>49</v>
      </c>
      <c r="B36" s="240" t="s">
        <v>114</v>
      </c>
      <c r="C36" s="46" t="s">
        <v>93</v>
      </c>
      <c r="D36" s="235">
        <v>2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236"/>
      <c r="P36" s="236"/>
    </row>
    <row r="37" spans="1:25" s="43" customFormat="1" ht="14.25" customHeight="1" outlineLevel="1">
      <c r="A37" s="233" t="s">
        <v>49</v>
      </c>
      <c r="B37" s="240" t="s">
        <v>114</v>
      </c>
      <c r="C37" s="46" t="s">
        <v>94</v>
      </c>
      <c r="D37" s="235">
        <v>2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236"/>
      <c r="P37" s="236"/>
    </row>
    <row r="38" spans="1:25" s="43" customFormat="1" ht="14.25" customHeight="1" outlineLevel="1">
      <c r="A38" s="233" t="s">
        <v>49</v>
      </c>
      <c r="B38" s="240" t="s">
        <v>114</v>
      </c>
      <c r="C38" s="46" t="s">
        <v>159</v>
      </c>
      <c r="D38" s="235">
        <v>1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236"/>
      <c r="P38" s="236"/>
    </row>
    <row r="39" spans="1:25" s="43" customFormat="1" ht="14.25" customHeight="1" outlineLevel="1">
      <c r="A39" s="233" t="s">
        <v>49</v>
      </c>
      <c r="B39" s="240" t="s">
        <v>114</v>
      </c>
      <c r="C39" s="46" t="s">
        <v>120</v>
      </c>
      <c r="D39" s="235">
        <v>2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236"/>
      <c r="P39" s="236"/>
    </row>
    <row r="40" spans="1:25" s="43" customFormat="1" ht="14.25" customHeight="1" outlineLevel="1">
      <c r="A40" s="233"/>
      <c r="B40" s="240"/>
      <c r="C40" s="46"/>
      <c r="D40" s="235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236"/>
      <c r="P40" s="236"/>
    </row>
    <row r="41" spans="1:25" s="233" customFormat="1" ht="19.5" customHeight="1" outlineLevel="1">
      <c r="A41" s="233" t="s">
        <v>49</v>
      </c>
      <c r="B41" s="229" t="s">
        <v>164</v>
      </c>
      <c r="C41" s="230" t="s">
        <v>150</v>
      </c>
      <c r="D41" s="231"/>
      <c r="E41" s="130">
        <v>2219443.2831527777</v>
      </c>
      <c r="F41" s="130">
        <v>1262481.838600195</v>
      </c>
      <c r="G41" s="130">
        <v>1239925.2100401574</v>
      </c>
      <c r="H41" s="130">
        <v>710805.24887659133</v>
      </c>
      <c r="I41" s="130">
        <v>220869.27285417303</v>
      </c>
      <c r="J41" s="130">
        <v>2151138.5417499999</v>
      </c>
      <c r="K41" s="130">
        <v>1201513.8414831171</v>
      </c>
      <c r="L41" s="130">
        <v>1205935.7323291111</v>
      </c>
      <c r="M41" s="130">
        <v>706215.00010010065</v>
      </c>
      <c r="N41" s="130">
        <v>217300.51479092249</v>
      </c>
      <c r="O41" s="232">
        <v>13071.999999999998</v>
      </c>
      <c r="P41" s="232">
        <v>13903.999999999998</v>
      </c>
      <c r="Q41" s="195" t="s">
        <v>29</v>
      </c>
      <c r="R41" s="11" t="s">
        <v>29</v>
      </c>
      <c r="S41" s="195"/>
      <c r="T41" s="11"/>
      <c r="U41" s="195"/>
      <c r="V41" s="11"/>
      <c r="W41" s="195"/>
      <c r="X41" s="11"/>
      <c r="Y41" s="195"/>
    </row>
    <row r="42" spans="1:25" s="43" customFormat="1" ht="14.25" customHeight="1" outlineLevel="1">
      <c r="A42" s="233" t="s">
        <v>49</v>
      </c>
      <c r="B42" s="240" t="s">
        <v>50</v>
      </c>
      <c r="C42" s="46" t="s">
        <v>78</v>
      </c>
      <c r="D42" s="235">
        <v>3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236"/>
      <c r="P42" s="236"/>
    </row>
    <row r="43" spans="1:25" s="43" customFormat="1" ht="14.25" customHeight="1" outlineLevel="1">
      <c r="A43" s="233" t="s">
        <v>49</v>
      </c>
      <c r="B43" s="240" t="s">
        <v>50</v>
      </c>
      <c r="C43" s="46" t="s">
        <v>79</v>
      </c>
      <c r="D43" s="235">
        <v>1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236"/>
      <c r="P43" s="236"/>
    </row>
    <row r="44" spans="1:25" s="43" customFormat="1" ht="14.25" customHeight="1" outlineLevel="1">
      <c r="A44" s="233" t="s">
        <v>49</v>
      </c>
      <c r="B44" s="240" t="s">
        <v>50</v>
      </c>
      <c r="C44" s="46" t="s">
        <v>118</v>
      </c>
      <c r="D44" s="235">
        <v>1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236"/>
      <c r="P44" s="236"/>
    </row>
    <row r="45" spans="1:25" s="43" customFormat="1" ht="14.25" customHeight="1" outlineLevel="1">
      <c r="A45" s="233" t="s">
        <v>49</v>
      </c>
      <c r="B45" s="240" t="s">
        <v>50</v>
      </c>
      <c r="C45" s="46" t="s">
        <v>162</v>
      </c>
      <c r="D45" s="235">
        <v>2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36"/>
      <c r="P45" s="236"/>
    </row>
    <row r="46" spans="1:25" s="43" customFormat="1" ht="14.25" customHeight="1" outlineLevel="1">
      <c r="A46" s="233" t="s">
        <v>49</v>
      </c>
      <c r="B46" s="240" t="s">
        <v>113</v>
      </c>
      <c r="C46" s="46" t="s">
        <v>85</v>
      </c>
      <c r="D46" s="235">
        <v>2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236"/>
      <c r="P46" s="236"/>
    </row>
    <row r="47" spans="1:25" s="43" customFormat="1" ht="14.25" customHeight="1" outlineLevel="1">
      <c r="A47" s="233" t="s">
        <v>49</v>
      </c>
      <c r="B47" s="240" t="s">
        <v>113</v>
      </c>
      <c r="C47" s="46" t="s">
        <v>86</v>
      </c>
      <c r="D47" s="235">
        <v>2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236"/>
      <c r="P47" s="236"/>
    </row>
    <row r="48" spans="1:25" s="43" customFormat="1" ht="14.25" customHeight="1" outlineLevel="1">
      <c r="A48" s="233" t="s">
        <v>49</v>
      </c>
      <c r="B48" s="240" t="s">
        <v>113</v>
      </c>
      <c r="C48" s="46" t="s">
        <v>119</v>
      </c>
      <c r="D48" s="235">
        <v>1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236"/>
      <c r="P48" s="236"/>
    </row>
    <row r="49" spans="1:16" s="43" customFormat="1" ht="14.25" customHeight="1" outlineLevel="1">
      <c r="A49" s="233" t="s">
        <v>49</v>
      </c>
      <c r="B49" s="240" t="s">
        <v>113</v>
      </c>
      <c r="C49" s="46" t="s">
        <v>121</v>
      </c>
      <c r="D49" s="235">
        <v>2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36"/>
      <c r="P49" s="236"/>
    </row>
    <row r="50" spans="1:16" s="43" customFormat="1" ht="14.25" customHeight="1" outlineLevel="1">
      <c r="A50" s="233" t="s">
        <v>49</v>
      </c>
      <c r="B50" s="240" t="s">
        <v>114</v>
      </c>
      <c r="C50" s="46" t="s">
        <v>92</v>
      </c>
      <c r="D50" s="235">
        <v>6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236"/>
      <c r="P50" s="236"/>
    </row>
    <row r="51" spans="1:16" s="43" customFormat="1" ht="14.25" customHeight="1" outlineLevel="1">
      <c r="A51" s="233" t="s">
        <v>49</v>
      </c>
      <c r="B51" s="240" t="s">
        <v>114</v>
      </c>
      <c r="C51" s="46" t="s">
        <v>93</v>
      </c>
      <c r="D51" s="235">
        <v>3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236"/>
      <c r="P51" s="236"/>
    </row>
    <row r="52" spans="1:16" s="43" customFormat="1" ht="14.25" customHeight="1" outlineLevel="1">
      <c r="A52" s="233" t="s">
        <v>49</v>
      </c>
      <c r="B52" s="240" t="s">
        <v>114</v>
      </c>
      <c r="C52" s="46" t="s">
        <v>159</v>
      </c>
      <c r="D52" s="235">
        <v>1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236"/>
      <c r="P52" s="236"/>
    </row>
    <row r="53" spans="1:16" s="43" customFormat="1" ht="14.25" customHeight="1" outlineLevel="1">
      <c r="A53" s="233" t="s">
        <v>49</v>
      </c>
      <c r="B53" s="240" t="s">
        <v>114</v>
      </c>
      <c r="C53" s="46" t="s">
        <v>120</v>
      </c>
      <c r="D53" s="235">
        <v>1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36"/>
      <c r="P53" s="236"/>
    </row>
    <row r="54" spans="1:16" s="43" customFormat="1" ht="14.25" customHeight="1" outlineLevel="1">
      <c r="A54" s="233"/>
      <c r="B54" s="240"/>
      <c r="C54" s="46"/>
      <c r="D54" s="235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236"/>
      <c r="P54" s="236"/>
    </row>
    <row r="55" spans="1:16" s="43" customFormat="1" ht="15">
      <c r="A55" s="197" t="s">
        <v>73</v>
      </c>
      <c r="C55" s="46"/>
      <c r="D55" s="235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236"/>
      <c r="P55" s="236"/>
    </row>
    <row r="56" spans="1:16" s="46" customFormat="1" ht="15" outlineLevel="1">
      <c r="B56" s="245" t="s">
        <v>117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49"/>
      <c r="P56" s="49"/>
    </row>
    <row r="57" spans="1:16" s="46" customFormat="1" ht="15">
      <c r="B57" s="46" t="s">
        <v>133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49"/>
      <c r="P57" s="49"/>
    </row>
    <row r="58" spans="1:16" s="46" customFormat="1" ht="15">
      <c r="B58" s="46" t="s">
        <v>68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49"/>
      <c r="P58" s="49"/>
    </row>
    <row r="59" spans="1:16" s="43" customFormat="1">
      <c r="B59" s="246" t="s">
        <v>264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63"/>
      <c r="P59" s="63"/>
    </row>
    <row r="60" spans="1:16" s="43" customFormat="1" ht="15"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63"/>
      <c r="P60" s="63"/>
    </row>
    <row r="61" spans="1:16" s="43" customFormat="1" ht="15"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63"/>
      <c r="P61" s="63"/>
    </row>
    <row r="62" spans="1:16" ht="15"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62"/>
      <c r="P62" s="62"/>
    </row>
    <row r="63" spans="1:16" ht="15"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62"/>
      <c r="P63" s="62"/>
    </row>
    <row r="64" spans="1:16" ht="15"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62"/>
      <c r="P64" s="62"/>
    </row>
    <row r="65" spans="5:16" ht="15"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62"/>
      <c r="P65" s="62"/>
    </row>
    <row r="66" spans="5:16" ht="15"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62"/>
      <c r="P66" s="62"/>
    </row>
    <row r="67" spans="5:16" ht="15"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62"/>
      <c r="P67" s="62"/>
    </row>
    <row r="68" spans="5:16" ht="15"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62"/>
      <c r="P68" s="62"/>
    </row>
    <row r="69" spans="5:16" ht="15"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62"/>
      <c r="P69" s="62"/>
    </row>
    <row r="70" spans="5:16" ht="15"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62"/>
      <c r="P70" s="62"/>
    </row>
    <row r="71" spans="5:16" ht="15"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62"/>
      <c r="P71" s="62"/>
    </row>
    <row r="72" spans="5:16" ht="15"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62"/>
      <c r="P72" s="62"/>
    </row>
    <row r="73" spans="5:16" ht="15"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62"/>
      <c r="P73" s="62"/>
    </row>
    <row r="74" spans="5:16" ht="15"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62"/>
      <c r="P74" s="62"/>
    </row>
    <row r="75" spans="5:16" ht="15"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62"/>
      <c r="P75" s="62"/>
    </row>
    <row r="76" spans="5:16" ht="15"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62"/>
      <c r="P76" s="62"/>
    </row>
    <row r="77" spans="5:16" ht="15"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62"/>
      <c r="P77" s="62"/>
    </row>
    <row r="78" spans="5:16" ht="15"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62"/>
      <c r="P78" s="62"/>
    </row>
    <row r="79" spans="5:16" ht="15"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62"/>
      <c r="P79" s="62"/>
    </row>
    <row r="80" spans="5:16" ht="15"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62"/>
      <c r="P80" s="62"/>
    </row>
    <row r="81" spans="5:16" ht="15"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62"/>
      <c r="P81" s="62"/>
    </row>
    <row r="82" spans="5:16" ht="15"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62"/>
      <c r="P82" s="62"/>
    </row>
    <row r="83" spans="5:16" ht="15"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62"/>
      <c r="P83" s="62"/>
    </row>
    <row r="84" spans="5:16" ht="15"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62"/>
      <c r="P84" s="62"/>
    </row>
    <row r="85" spans="5:16" ht="15"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62"/>
      <c r="P85" s="62"/>
    </row>
    <row r="86" spans="5:16" ht="15"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62"/>
      <c r="P86" s="62"/>
    </row>
    <row r="87" spans="5:16" ht="15"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62"/>
      <c r="P87" s="62"/>
    </row>
    <row r="88" spans="5:16" ht="15"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62"/>
      <c r="P88" s="62"/>
    </row>
    <row r="89" spans="5:16" ht="15"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62"/>
      <c r="P89" s="62"/>
    </row>
    <row r="90" spans="5:16" ht="15"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62"/>
      <c r="P90" s="62"/>
    </row>
    <row r="91" spans="5:16" ht="15"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62"/>
      <c r="P91" s="62"/>
    </row>
    <row r="92" spans="5:16" ht="15"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62"/>
      <c r="P92" s="62"/>
    </row>
    <row r="93" spans="5:16" ht="15"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62"/>
      <c r="P93" s="62"/>
    </row>
    <row r="94" spans="5:16" ht="15"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62"/>
      <c r="P94" s="62"/>
    </row>
    <row r="95" spans="5:16" ht="15"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62"/>
      <c r="P95" s="62"/>
    </row>
    <row r="96" spans="5:16" ht="15"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62"/>
      <c r="P96" s="62"/>
    </row>
    <row r="97" spans="5:16" ht="15"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62"/>
      <c r="P97" s="62"/>
    </row>
    <row r="98" spans="5:16" ht="15"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62"/>
      <c r="P98" s="62"/>
    </row>
    <row r="99" spans="5:16" ht="15"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62"/>
      <c r="P99" s="62"/>
    </row>
    <row r="100" spans="5:16" ht="15"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62"/>
      <c r="P100" s="62"/>
    </row>
    <row r="101" spans="5:16" ht="15"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62"/>
      <c r="P101" s="62"/>
    </row>
    <row r="102" spans="5:16" ht="15"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62"/>
      <c r="P102" s="62"/>
    </row>
    <row r="103" spans="5:16" ht="15"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62"/>
      <c r="P103" s="62"/>
    </row>
    <row r="104" spans="5:16" ht="15"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62"/>
      <c r="P104" s="62"/>
    </row>
    <row r="105" spans="5:16" ht="15"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62"/>
      <c r="P105" s="62"/>
    </row>
    <row r="106" spans="5:16" ht="15"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62"/>
      <c r="P106" s="62"/>
    </row>
    <row r="107" spans="5:16" ht="15"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62"/>
      <c r="P107" s="62"/>
    </row>
    <row r="108" spans="5:16" ht="15"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62"/>
      <c r="P108" s="62"/>
    </row>
    <row r="109" spans="5:16" ht="15"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62"/>
      <c r="P109" s="62"/>
    </row>
    <row r="110" spans="5:16" ht="15"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62"/>
      <c r="P110" s="62"/>
    </row>
    <row r="111" spans="5:16" ht="15"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62"/>
      <c r="P111" s="62"/>
    </row>
    <row r="112" spans="5:16" ht="15"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62"/>
      <c r="P112" s="62"/>
    </row>
    <row r="113" spans="5:16" ht="15"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62"/>
      <c r="P113" s="62"/>
    </row>
    <row r="114" spans="5:16" ht="15"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62"/>
      <c r="P114" s="62"/>
    </row>
    <row r="115" spans="5:16" ht="15"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62"/>
      <c r="P115" s="62"/>
    </row>
    <row r="116" spans="5:16" ht="15"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62"/>
      <c r="P116" s="62"/>
    </row>
    <row r="117" spans="5:16" ht="15"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62"/>
      <c r="P117" s="62"/>
    </row>
    <row r="118" spans="5:16" ht="15"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62"/>
      <c r="P118" s="62"/>
    </row>
    <row r="119" spans="5:16" ht="15"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62"/>
      <c r="P119" s="62"/>
    </row>
    <row r="120" spans="5:16" ht="15"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62"/>
      <c r="P120" s="62"/>
    </row>
    <row r="121" spans="5:16" ht="15"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62"/>
      <c r="P121" s="62"/>
    </row>
    <row r="122" spans="5:16" ht="15"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62"/>
      <c r="P122" s="62"/>
    </row>
    <row r="123" spans="5:16" ht="15"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62"/>
      <c r="P123" s="62"/>
    </row>
    <row r="124" spans="5:16" ht="15"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62"/>
      <c r="P124" s="62"/>
    </row>
    <row r="125" spans="5:16" ht="15"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62"/>
      <c r="P125" s="62"/>
    </row>
    <row r="126" spans="5:16" ht="15"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62"/>
      <c r="P126" s="62"/>
    </row>
    <row r="127" spans="5:16" ht="15"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62"/>
      <c r="P127" s="62"/>
    </row>
    <row r="128" spans="5:16" ht="15"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62"/>
      <c r="P128" s="62"/>
    </row>
    <row r="129" spans="5:16" ht="15"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62"/>
      <c r="P129" s="62"/>
    </row>
    <row r="130" spans="5:16" ht="15"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62"/>
      <c r="P130" s="62"/>
    </row>
    <row r="131" spans="5:16" ht="15"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62"/>
      <c r="P131" s="62"/>
    </row>
    <row r="132" spans="5:16" ht="15"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62"/>
      <c r="P132" s="62"/>
    </row>
    <row r="133" spans="5:16" ht="15"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62"/>
      <c r="P133" s="62"/>
    </row>
    <row r="134" spans="5:16" ht="15"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62"/>
      <c r="P134" s="62"/>
    </row>
    <row r="135" spans="5:16" ht="15"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62"/>
      <c r="P135" s="62"/>
    </row>
    <row r="136" spans="5:16" ht="15"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62"/>
      <c r="P136" s="62"/>
    </row>
    <row r="137" spans="5:16" ht="15"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62"/>
      <c r="P137" s="62"/>
    </row>
    <row r="138" spans="5:16" ht="15"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62"/>
      <c r="P138" s="62"/>
    </row>
    <row r="139" spans="5:16" ht="15"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62"/>
      <c r="P139" s="62"/>
    </row>
    <row r="140" spans="5:16" ht="15"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62"/>
      <c r="P140" s="62"/>
    </row>
    <row r="141" spans="5:16" ht="15"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62"/>
      <c r="P141" s="62"/>
    </row>
    <row r="142" spans="5:16" ht="15"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62"/>
      <c r="P142" s="62"/>
    </row>
    <row r="143" spans="5:16" ht="15"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62"/>
      <c r="P143" s="62"/>
    </row>
    <row r="144" spans="5:16" ht="15"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62"/>
      <c r="P144" s="62"/>
    </row>
    <row r="145" spans="5:16" ht="15"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62"/>
      <c r="P145" s="62"/>
    </row>
    <row r="146" spans="5:16" ht="15"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5:16" ht="15"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5:16" ht="15"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5:16" ht="15"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5:16" ht="15"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5:16" ht="15"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5:16" ht="15"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5:16" ht="15"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5:16" ht="15"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5:16" ht="15"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5:16" ht="15"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5:16" ht="15"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5:16" ht="15"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5:16" ht="15"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5:16" ht="15"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5:14" ht="15"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5:14" ht="15"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5:14" ht="15"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5:14" ht="15"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5:14" ht="15"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5:14" ht="15"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5:14" ht="15"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5:14" ht="15"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5:14" ht="15"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5:14" ht="15"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5:14" ht="15"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5:14" ht="15"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5:14" ht="15"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5:14" ht="15"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5:14" ht="15"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5:14" ht="15"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5:14" ht="15"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5:14" ht="15"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5:14" ht="15"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5:14" ht="15"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5:14" ht="15"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5:14" ht="15"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5:14" ht="15"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5:14" ht="15"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5:14" ht="15"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5:14" ht="15"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5:14" ht="15"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5:14" ht="15"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5:14" ht="15"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5:14" ht="15"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5:14" ht="15"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5:14" ht="15"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5:14" ht="15"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5:14" ht="15"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5:14" ht="15"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5:14" ht="15"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5:14" ht="15"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5:14" ht="15"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5:14" ht="15"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5:14" ht="15"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5:14" ht="15"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5:14" ht="15"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5:14" ht="15"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5:14" ht="15"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5:14" ht="15"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5:14" ht="15"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5:14" ht="15"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5:14" ht="15"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5:14" ht="15"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5:14" ht="15"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5:14" ht="15"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5:14" ht="15"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5:14" ht="15"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5:14" ht="15"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5:14" ht="15"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5:14" ht="15"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5:14" ht="15"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5:14" ht="15"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5:14" ht="15"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5:14" ht="15"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5:14">
      <c r="E221" s="82"/>
      <c r="F221" s="82"/>
      <c r="G221" s="82"/>
      <c r="H221" s="82"/>
      <c r="I221" s="82"/>
      <c r="J221" s="153"/>
      <c r="K221" s="153"/>
      <c r="L221" s="153"/>
      <c r="M221" s="153"/>
      <c r="N221" s="153"/>
    </row>
    <row r="222" spans="5:14">
      <c r="E222" s="82"/>
      <c r="F222" s="82"/>
      <c r="G222" s="82"/>
      <c r="H222" s="82"/>
      <c r="I222" s="82"/>
      <c r="J222" s="153"/>
      <c r="K222" s="153"/>
      <c r="L222" s="153"/>
      <c r="M222" s="153"/>
      <c r="N222" s="153"/>
    </row>
    <row r="223" spans="5:14">
      <c r="E223" s="85"/>
      <c r="F223" s="85"/>
      <c r="G223" s="85"/>
      <c r="H223" s="85"/>
      <c r="I223" s="85"/>
      <c r="J223" s="275"/>
      <c r="K223" s="275"/>
      <c r="L223" s="275"/>
      <c r="M223" s="275"/>
      <c r="N223" s="275"/>
    </row>
    <row r="224" spans="5:14">
      <c r="E224" s="85"/>
      <c r="F224" s="85"/>
      <c r="G224" s="85"/>
      <c r="H224" s="85"/>
      <c r="I224" s="85"/>
      <c r="J224" s="275"/>
      <c r="K224" s="275"/>
      <c r="L224" s="275"/>
      <c r="M224" s="275"/>
      <c r="N224" s="275"/>
    </row>
    <row r="225" spans="5:14">
      <c r="E225" s="85"/>
      <c r="F225" s="85"/>
      <c r="G225" s="85"/>
      <c r="H225" s="85"/>
      <c r="I225" s="85"/>
      <c r="J225" s="275"/>
      <c r="K225" s="275"/>
      <c r="L225" s="275"/>
      <c r="M225" s="275"/>
      <c r="N225" s="275"/>
    </row>
    <row r="226" spans="5:14">
      <c r="E226" s="85"/>
      <c r="F226" s="85"/>
      <c r="G226" s="85"/>
      <c r="H226" s="85"/>
      <c r="I226" s="85"/>
      <c r="J226" s="275"/>
      <c r="K226" s="275"/>
      <c r="L226" s="275"/>
      <c r="M226" s="275"/>
      <c r="N226" s="275"/>
    </row>
    <row r="227" spans="5:14">
      <c r="E227" s="85"/>
      <c r="F227" s="85"/>
      <c r="G227" s="85"/>
      <c r="H227" s="85"/>
      <c r="I227" s="85"/>
      <c r="J227" s="275"/>
      <c r="K227" s="275"/>
      <c r="L227" s="275"/>
      <c r="M227" s="275"/>
      <c r="N227" s="275"/>
    </row>
    <row r="228" spans="5:14">
      <c r="E228" s="85"/>
      <c r="F228" s="85"/>
      <c r="G228" s="85"/>
      <c r="H228" s="85"/>
      <c r="I228" s="85"/>
      <c r="J228" s="275"/>
      <c r="K228" s="275"/>
      <c r="L228" s="275"/>
      <c r="M228" s="275"/>
      <c r="N228" s="275"/>
    </row>
    <row r="229" spans="5:14">
      <c r="E229" s="85"/>
      <c r="F229" s="85"/>
      <c r="G229" s="85"/>
      <c r="H229" s="85"/>
      <c r="I229" s="85"/>
      <c r="J229" s="275"/>
      <c r="K229" s="275"/>
      <c r="L229" s="275"/>
      <c r="M229" s="275"/>
      <c r="N229" s="275"/>
    </row>
    <row r="230" spans="5:14">
      <c r="E230" s="85"/>
      <c r="F230" s="85"/>
      <c r="G230" s="85"/>
      <c r="H230" s="85"/>
      <c r="I230" s="85"/>
      <c r="J230" s="275"/>
      <c r="K230" s="275"/>
      <c r="L230" s="275"/>
      <c r="M230" s="275"/>
      <c r="N230" s="275"/>
    </row>
    <row r="231" spans="5:14">
      <c r="E231" s="85"/>
      <c r="F231" s="85"/>
      <c r="G231" s="85"/>
      <c r="H231" s="85"/>
      <c r="I231" s="85"/>
      <c r="J231" s="275"/>
      <c r="K231" s="275"/>
      <c r="L231" s="275"/>
      <c r="M231" s="275"/>
      <c r="N231" s="275"/>
    </row>
    <row r="232" spans="5:14">
      <c r="E232" s="85"/>
      <c r="F232" s="85"/>
      <c r="G232" s="85"/>
      <c r="H232" s="85"/>
      <c r="I232" s="85"/>
      <c r="J232" s="275"/>
      <c r="K232" s="275"/>
      <c r="L232" s="275"/>
      <c r="M232" s="275"/>
      <c r="N232" s="275"/>
    </row>
    <row r="233" spans="5:14">
      <c r="E233" s="85"/>
      <c r="F233" s="85"/>
      <c r="G233" s="85"/>
      <c r="H233" s="85"/>
      <c r="I233" s="85"/>
      <c r="J233" s="275"/>
      <c r="K233" s="275"/>
      <c r="L233" s="275"/>
      <c r="M233" s="275"/>
      <c r="N233" s="275"/>
    </row>
    <row r="234" spans="5:14">
      <c r="E234" s="85"/>
      <c r="F234" s="85"/>
      <c r="G234" s="85"/>
      <c r="H234" s="85"/>
      <c r="I234" s="85"/>
      <c r="J234" s="275"/>
      <c r="K234" s="275"/>
      <c r="L234" s="275"/>
      <c r="M234" s="275"/>
      <c r="N234" s="275"/>
    </row>
    <row r="235" spans="5:14">
      <c r="E235" s="85"/>
      <c r="F235" s="85"/>
      <c r="G235" s="85"/>
      <c r="H235" s="85"/>
      <c r="I235" s="85"/>
      <c r="J235" s="275"/>
      <c r="K235" s="275"/>
      <c r="L235" s="275"/>
      <c r="M235" s="275"/>
      <c r="N235" s="275"/>
    </row>
    <row r="236" spans="5:14">
      <c r="E236" s="82"/>
      <c r="F236" s="82"/>
      <c r="G236" s="82"/>
      <c r="H236" s="82"/>
      <c r="I236" s="82"/>
      <c r="J236" s="153"/>
      <c r="K236" s="153"/>
      <c r="L236" s="153"/>
      <c r="M236" s="153"/>
      <c r="N236" s="153"/>
    </row>
    <row r="237" spans="5:14">
      <c r="E237" s="82"/>
      <c r="F237" s="82"/>
      <c r="G237" s="82"/>
      <c r="H237" s="82"/>
      <c r="I237" s="82"/>
      <c r="J237" s="153"/>
      <c r="K237" s="153"/>
      <c r="L237" s="153"/>
      <c r="M237" s="153"/>
      <c r="N237" s="153"/>
    </row>
    <row r="238" spans="5:14" ht="15">
      <c r="E238" s="56"/>
      <c r="F238" s="56"/>
      <c r="G238" s="56"/>
      <c r="H238" s="56"/>
      <c r="I238" s="56"/>
      <c r="J238" s="270"/>
      <c r="K238" s="270"/>
      <c r="L238" s="270"/>
      <c r="M238" s="270"/>
      <c r="N238" s="270"/>
    </row>
    <row r="239" spans="5:14" ht="15">
      <c r="E239" s="56"/>
      <c r="F239" s="56"/>
      <c r="G239" s="56"/>
      <c r="H239" s="56"/>
      <c r="I239" s="56"/>
      <c r="J239" s="270"/>
      <c r="K239" s="270"/>
      <c r="L239" s="270"/>
      <c r="M239" s="270"/>
      <c r="N239" s="270"/>
    </row>
    <row r="240" spans="5:14" ht="15">
      <c r="E240" s="81"/>
      <c r="F240" s="81"/>
      <c r="G240" s="81"/>
      <c r="H240" s="81"/>
      <c r="I240" s="81"/>
      <c r="J240" s="279"/>
      <c r="K240" s="279"/>
      <c r="L240" s="279"/>
      <c r="M240" s="279"/>
      <c r="N240" s="279"/>
    </row>
    <row r="241" spans="5:14" ht="15">
      <c r="E241" s="81"/>
      <c r="F241" s="81"/>
      <c r="G241" s="81"/>
      <c r="H241" s="81"/>
      <c r="I241" s="81"/>
      <c r="J241" s="279"/>
      <c r="K241" s="279"/>
      <c r="L241" s="279"/>
      <c r="M241" s="279"/>
      <c r="N241" s="279"/>
    </row>
    <row r="242" spans="5:14" ht="15">
      <c r="E242" s="81"/>
      <c r="F242" s="81"/>
      <c r="G242" s="81"/>
      <c r="H242" s="81"/>
      <c r="I242" s="81"/>
      <c r="J242" s="279"/>
      <c r="K242" s="279"/>
      <c r="L242" s="279"/>
      <c r="M242" s="279"/>
      <c r="N242" s="279"/>
    </row>
    <row r="243" spans="5:14">
      <c r="E243" s="82"/>
      <c r="F243" s="82"/>
      <c r="G243" s="82"/>
      <c r="H243" s="82"/>
      <c r="I243" s="82"/>
      <c r="J243" s="153"/>
      <c r="K243" s="153"/>
      <c r="L243" s="153"/>
      <c r="M243" s="153"/>
      <c r="N243" s="153"/>
    </row>
    <row r="244" spans="5:14">
      <c r="E244" s="77"/>
      <c r="F244" s="77"/>
      <c r="G244" s="77"/>
      <c r="H244" s="77"/>
      <c r="I244" s="77"/>
      <c r="J244" s="272"/>
      <c r="K244" s="272"/>
      <c r="L244" s="272"/>
      <c r="M244" s="272"/>
      <c r="N244" s="272"/>
    </row>
    <row r="245" spans="5:14">
      <c r="E245" s="80"/>
      <c r="F245" s="80"/>
      <c r="G245" s="80"/>
      <c r="H245" s="80"/>
      <c r="I245" s="80"/>
      <c r="J245" s="151"/>
      <c r="K245" s="151"/>
      <c r="L245" s="151"/>
      <c r="M245" s="151"/>
      <c r="N245" s="151"/>
    </row>
    <row r="246" spans="5:14">
      <c r="E246" s="80"/>
      <c r="F246" s="80"/>
      <c r="G246" s="80"/>
      <c r="H246" s="80"/>
      <c r="I246" s="80"/>
      <c r="J246" s="151"/>
      <c r="K246" s="151"/>
      <c r="L246" s="151"/>
      <c r="M246" s="151"/>
      <c r="N246" s="151"/>
    </row>
    <row r="247" spans="5:14">
      <c r="E247" s="80"/>
      <c r="F247" s="80"/>
      <c r="G247" s="80"/>
      <c r="H247" s="80"/>
      <c r="I247" s="80"/>
      <c r="J247" s="151"/>
      <c r="K247" s="151"/>
      <c r="L247" s="151"/>
      <c r="M247" s="151"/>
      <c r="N247" s="151"/>
    </row>
    <row r="248" spans="5:14">
      <c r="E248" s="85"/>
      <c r="F248" s="85"/>
      <c r="G248" s="85"/>
      <c r="H248" s="85"/>
      <c r="I248" s="85"/>
      <c r="J248" s="275"/>
      <c r="K248" s="275"/>
      <c r="L248" s="275"/>
      <c r="M248" s="275"/>
      <c r="N248" s="275"/>
    </row>
    <row r="249" spans="5:14">
      <c r="E249" s="85"/>
      <c r="F249" s="85"/>
      <c r="G249" s="85"/>
      <c r="H249" s="85"/>
      <c r="I249" s="85"/>
      <c r="J249" s="275"/>
      <c r="K249" s="275"/>
      <c r="L249" s="275"/>
      <c r="M249" s="275"/>
      <c r="N249" s="275"/>
    </row>
    <row r="250" spans="5:14">
      <c r="E250" s="85"/>
      <c r="F250" s="85"/>
      <c r="G250" s="85"/>
      <c r="H250" s="85"/>
      <c r="I250" s="85"/>
      <c r="J250" s="275"/>
      <c r="K250" s="275"/>
      <c r="L250" s="275"/>
      <c r="M250" s="275"/>
      <c r="N250" s="275"/>
    </row>
    <row r="251" spans="5:14">
      <c r="E251" s="85"/>
      <c r="F251" s="85"/>
      <c r="G251" s="85"/>
      <c r="H251" s="85"/>
      <c r="I251" s="85"/>
      <c r="J251" s="275"/>
      <c r="K251" s="275"/>
      <c r="L251" s="275"/>
      <c r="M251" s="275"/>
      <c r="N251" s="275"/>
    </row>
    <row r="252" spans="5:14">
      <c r="E252" s="85"/>
      <c r="F252" s="85"/>
      <c r="G252" s="85"/>
      <c r="H252" s="85"/>
      <c r="I252" s="85"/>
      <c r="J252" s="275"/>
      <c r="K252" s="275"/>
      <c r="L252" s="275"/>
      <c r="M252" s="275"/>
      <c r="N252" s="275"/>
    </row>
    <row r="253" spans="5:14">
      <c r="E253" s="85"/>
      <c r="F253" s="85"/>
      <c r="G253" s="85"/>
      <c r="H253" s="85"/>
      <c r="I253" s="85"/>
      <c r="J253" s="275"/>
      <c r="K253" s="275"/>
      <c r="L253" s="275"/>
      <c r="M253" s="275"/>
      <c r="N253" s="275"/>
    </row>
    <row r="254" spans="5:14">
      <c r="E254" s="85"/>
      <c r="F254" s="85"/>
      <c r="G254" s="85"/>
      <c r="H254" s="85"/>
      <c r="I254" s="85"/>
      <c r="J254" s="275"/>
      <c r="K254" s="275"/>
      <c r="L254" s="275"/>
      <c r="M254" s="275"/>
      <c r="N254" s="275"/>
    </row>
    <row r="255" spans="5:14">
      <c r="E255" s="85"/>
      <c r="F255" s="85"/>
      <c r="G255" s="85"/>
      <c r="H255" s="85"/>
      <c r="I255" s="85"/>
      <c r="J255" s="275"/>
      <c r="K255" s="275"/>
      <c r="L255" s="275"/>
      <c r="M255" s="275"/>
      <c r="N255" s="275"/>
    </row>
    <row r="256" spans="5:14">
      <c r="E256" s="85"/>
      <c r="F256" s="85"/>
      <c r="G256" s="85"/>
      <c r="H256" s="85"/>
      <c r="I256" s="85"/>
      <c r="J256" s="275"/>
      <c r="K256" s="275"/>
      <c r="L256" s="275"/>
      <c r="M256" s="275"/>
      <c r="N256" s="275"/>
    </row>
    <row r="257" spans="5:14">
      <c r="E257" s="85"/>
      <c r="F257" s="85"/>
      <c r="G257" s="85"/>
      <c r="H257" s="85"/>
      <c r="I257" s="85"/>
      <c r="J257" s="275"/>
      <c r="K257" s="275"/>
      <c r="L257" s="275"/>
      <c r="M257" s="275"/>
      <c r="N257" s="275"/>
    </row>
    <row r="258" spans="5:14">
      <c r="E258" s="85"/>
      <c r="F258" s="85"/>
      <c r="G258" s="85"/>
      <c r="H258" s="85"/>
      <c r="I258" s="85"/>
      <c r="J258" s="275"/>
      <c r="K258" s="275"/>
      <c r="L258" s="275"/>
      <c r="M258" s="275"/>
      <c r="N258" s="275"/>
    </row>
    <row r="259" spans="5:14">
      <c r="E259" s="85"/>
      <c r="F259" s="85"/>
      <c r="G259" s="85"/>
      <c r="H259" s="85"/>
      <c r="I259" s="85"/>
      <c r="J259" s="275"/>
      <c r="K259" s="275"/>
      <c r="L259" s="275"/>
      <c r="M259" s="275"/>
      <c r="N259" s="275"/>
    </row>
    <row r="260" spans="5:14">
      <c r="E260" s="85"/>
      <c r="F260" s="85"/>
      <c r="G260" s="85"/>
      <c r="H260" s="85"/>
      <c r="I260" s="85"/>
      <c r="J260" s="275"/>
      <c r="K260" s="275"/>
      <c r="L260" s="275"/>
      <c r="M260" s="275"/>
      <c r="N260" s="275"/>
    </row>
    <row r="261" spans="5:14">
      <c r="E261" s="85"/>
      <c r="F261" s="85"/>
      <c r="G261" s="85"/>
      <c r="H261" s="85"/>
      <c r="I261" s="85"/>
      <c r="J261" s="275"/>
      <c r="K261" s="275"/>
      <c r="L261" s="275"/>
      <c r="M261" s="275"/>
      <c r="N261" s="275"/>
    </row>
    <row r="262" spans="5:14">
      <c r="E262" s="85"/>
      <c r="F262" s="85"/>
      <c r="G262" s="85"/>
      <c r="H262" s="85"/>
      <c r="I262" s="85"/>
      <c r="J262" s="275"/>
      <c r="K262" s="275"/>
      <c r="L262" s="275"/>
      <c r="M262" s="275"/>
      <c r="N262" s="275"/>
    </row>
    <row r="263" spans="5:14">
      <c r="E263" s="82"/>
      <c r="F263" s="82"/>
      <c r="G263" s="82"/>
      <c r="H263" s="82"/>
      <c r="I263" s="82"/>
      <c r="J263" s="153"/>
      <c r="K263" s="153"/>
      <c r="L263" s="153"/>
      <c r="M263" s="153"/>
      <c r="N263" s="153"/>
    </row>
    <row r="264" spans="5:14">
      <c r="E264" s="82"/>
      <c r="F264" s="82"/>
      <c r="G264" s="82"/>
      <c r="H264" s="82"/>
      <c r="I264" s="82"/>
      <c r="J264" s="153"/>
      <c r="K264" s="153"/>
      <c r="L264" s="153"/>
      <c r="M264" s="153"/>
      <c r="N264" s="153"/>
    </row>
    <row r="265" spans="5:14">
      <c r="E265" s="82"/>
      <c r="F265" s="82"/>
      <c r="G265" s="82"/>
      <c r="H265" s="82"/>
      <c r="I265" s="82"/>
      <c r="J265" s="153"/>
      <c r="K265" s="153"/>
      <c r="L265" s="153"/>
      <c r="M265" s="153"/>
      <c r="N265" s="153"/>
    </row>
    <row r="266" spans="5:14" ht="15">
      <c r="E266" s="81"/>
      <c r="F266" s="81"/>
      <c r="G266" s="81"/>
      <c r="H266" s="81"/>
      <c r="I266" s="81"/>
      <c r="J266" s="279"/>
      <c r="K266" s="279"/>
      <c r="L266" s="279"/>
      <c r="M266" s="279"/>
      <c r="N266" s="279"/>
    </row>
    <row r="267" spans="5:14" ht="15">
      <c r="E267" s="81"/>
      <c r="F267" s="81"/>
      <c r="G267" s="81"/>
      <c r="H267" s="81"/>
      <c r="I267" s="81"/>
      <c r="J267" s="279"/>
      <c r="K267" s="279"/>
      <c r="L267" s="279"/>
      <c r="M267" s="279"/>
      <c r="N267" s="279"/>
    </row>
    <row r="268" spans="5:14">
      <c r="E268" s="80"/>
      <c r="F268" s="80"/>
      <c r="G268" s="80"/>
      <c r="H268" s="80"/>
      <c r="I268" s="80"/>
      <c r="J268" s="151"/>
      <c r="K268" s="151"/>
      <c r="L268" s="151"/>
      <c r="M268" s="151"/>
      <c r="N268" s="151"/>
    </row>
    <row r="269" spans="5:14">
      <c r="E269" s="80"/>
      <c r="F269" s="80"/>
      <c r="G269" s="80"/>
      <c r="H269" s="80"/>
      <c r="I269" s="80"/>
      <c r="J269" s="151"/>
      <c r="K269" s="151"/>
      <c r="L269" s="151"/>
      <c r="M269" s="151"/>
      <c r="N269" s="151"/>
    </row>
    <row r="270" spans="5:14">
      <c r="E270" s="82"/>
      <c r="F270" s="82"/>
      <c r="G270" s="82"/>
      <c r="H270" s="82"/>
      <c r="I270" s="82"/>
      <c r="J270" s="153"/>
      <c r="K270" s="153"/>
      <c r="L270" s="153"/>
      <c r="M270" s="153"/>
      <c r="N270" s="153"/>
    </row>
    <row r="271" spans="5:14">
      <c r="E271" s="83"/>
      <c r="F271" s="83"/>
      <c r="G271" s="83"/>
      <c r="H271" s="83"/>
      <c r="I271" s="83"/>
      <c r="J271" s="154"/>
      <c r="K271" s="154"/>
      <c r="L271" s="154"/>
      <c r="M271" s="154"/>
      <c r="N271" s="154"/>
    </row>
    <row r="272" spans="5:14">
      <c r="E272" s="82"/>
      <c r="F272" s="82"/>
      <c r="G272" s="82"/>
      <c r="H272" s="82"/>
      <c r="I272" s="82"/>
      <c r="J272" s="153"/>
      <c r="K272" s="153"/>
      <c r="L272" s="153"/>
      <c r="M272" s="153"/>
      <c r="N272" s="153"/>
    </row>
    <row r="273" spans="5:14">
      <c r="E273" s="77"/>
      <c r="F273" s="77"/>
      <c r="G273" s="77"/>
      <c r="H273" s="77"/>
      <c r="I273" s="77"/>
      <c r="J273" s="272"/>
      <c r="K273" s="272"/>
      <c r="L273" s="272"/>
      <c r="M273" s="272"/>
      <c r="N273" s="272"/>
    </row>
    <row r="274" spans="5:14">
      <c r="E274" s="75"/>
      <c r="F274" s="75"/>
      <c r="G274" s="75"/>
      <c r="H274" s="75"/>
      <c r="I274" s="75"/>
      <c r="J274" s="75"/>
      <c r="K274" s="75"/>
      <c r="L274" s="75"/>
      <c r="M274" s="75"/>
      <c r="N274" s="75"/>
    </row>
    <row r="275" spans="5:14">
      <c r="E275" s="77"/>
      <c r="F275" s="77"/>
      <c r="G275" s="77"/>
      <c r="H275" s="77"/>
      <c r="I275" s="77"/>
      <c r="J275" s="272"/>
      <c r="K275" s="272"/>
      <c r="L275" s="272"/>
      <c r="M275" s="272"/>
      <c r="N275" s="272"/>
    </row>
  </sheetData>
  <mergeCells count="6">
    <mergeCell ref="E6:I6"/>
    <mergeCell ref="Q4:Y4"/>
    <mergeCell ref="J6:N6"/>
    <mergeCell ref="E5:N5"/>
    <mergeCell ref="O6:P6"/>
    <mergeCell ref="O5:P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65BF-0F57-4D51-8836-2C7BB1739B12}">
  <sheetPr codeName="Foglio8"/>
  <dimension ref="A1:AQ250"/>
  <sheetViews>
    <sheetView showGridLines="0" zoomScale="70" zoomScaleNormal="70" workbookViewId="0">
      <selection activeCell="D5" sqref="D5"/>
    </sheetView>
  </sheetViews>
  <sheetFormatPr defaultColWidth="9.140625" defaultRowHeight="18" outlineLevelRow="1" outlineLevelCol="1"/>
  <cols>
    <col min="1" max="1" width="9.140625" style="32"/>
    <col min="2" max="2" width="44.85546875" style="32" customWidth="1"/>
    <col min="3" max="3" width="38.28515625" style="32" customWidth="1"/>
    <col min="4" max="4" width="23.28515625" style="32" bestFit="1" customWidth="1"/>
    <col min="5" max="14" width="12.7109375" style="148" customWidth="1" outlineLevel="1"/>
    <col min="15" max="16" width="25.7109375" style="32" customWidth="1"/>
    <col min="17" max="25" width="4.5703125" style="32" bestFit="1" customWidth="1"/>
    <col min="26" max="27" width="0" style="32" hidden="1" customWidth="1"/>
    <col min="28" max="16384" width="9.140625" style="32"/>
  </cols>
  <sheetData>
    <row r="1" spans="1:43" s="70" customFormat="1" ht="33.75">
      <c r="A1" s="54" t="s">
        <v>400</v>
      </c>
      <c r="B1" s="79"/>
      <c r="C1" s="74"/>
      <c r="D1" s="71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6"/>
      <c r="Z1" s="76"/>
      <c r="AA1" s="72"/>
      <c r="AB1" s="72"/>
      <c r="AC1" s="72"/>
      <c r="AD1" s="72"/>
      <c r="AE1" s="72"/>
      <c r="AF1" s="72"/>
      <c r="AG1" s="72"/>
      <c r="AI1" s="73"/>
      <c r="AJ1" s="73"/>
      <c r="AK1" s="73"/>
      <c r="AL1" s="73"/>
      <c r="AM1" s="73"/>
      <c r="AN1" s="73"/>
      <c r="AO1" s="73"/>
      <c r="AP1" s="73"/>
      <c r="AQ1" s="73"/>
    </row>
    <row r="2" spans="1:43" s="5" customFormat="1" ht="30">
      <c r="A2" s="6" t="s">
        <v>182</v>
      </c>
      <c r="B2" s="3"/>
      <c r="D2" s="7"/>
      <c r="E2" s="75"/>
      <c r="F2" s="75"/>
      <c r="G2" s="75"/>
      <c r="H2" s="75"/>
      <c r="I2" s="75"/>
      <c r="J2" s="75"/>
      <c r="K2" s="75"/>
      <c r="L2" s="75"/>
      <c r="M2" s="75"/>
      <c r="N2" s="75"/>
      <c r="O2" s="7"/>
      <c r="P2" s="71"/>
      <c r="Q2" s="52"/>
      <c r="R2" s="52"/>
      <c r="S2" s="52"/>
      <c r="T2" s="52"/>
      <c r="U2" s="52"/>
      <c r="V2" s="52"/>
      <c r="W2" s="52"/>
      <c r="X2" s="52"/>
      <c r="Y2" s="52"/>
    </row>
    <row r="3" spans="1:43" s="5" customFormat="1">
      <c r="A3" s="3"/>
      <c r="B3" s="3"/>
      <c r="D3" s="7"/>
      <c r="E3" s="75"/>
      <c r="F3" s="75"/>
      <c r="G3" s="75"/>
      <c r="H3" s="75"/>
      <c r="I3" s="75"/>
      <c r="J3" s="75"/>
      <c r="K3" s="75"/>
      <c r="L3" s="75"/>
      <c r="M3" s="75"/>
      <c r="N3" s="75"/>
      <c r="O3" s="7"/>
      <c r="P3" s="71"/>
      <c r="Q3" s="52"/>
      <c r="R3" s="52"/>
      <c r="S3" s="52"/>
      <c r="T3" s="52"/>
      <c r="U3" s="52"/>
      <c r="V3" s="52"/>
      <c r="W3" s="52"/>
      <c r="X3" s="52"/>
      <c r="Y3" s="52"/>
    </row>
    <row r="4" spans="1:43" s="53" customFormat="1">
      <c r="E4" s="86"/>
      <c r="F4" s="86"/>
      <c r="G4" s="86"/>
      <c r="H4" s="86"/>
      <c r="I4" s="86"/>
      <c r="J4" s="86"/>
      <c r="K4" s="86"/>
      <c r="L4" s="86"/>
      <c r="M4" s="86"/>
      <c r="N4" s="86"/>
      <c r="Q4" s="533" t="s">
        <v>46</v>
      </c>
      <c r="R4" s="534"/>
      <c r="S4" s="534"/>
      <c r="T4" s="534"/>
      <c r="U4" s="534"/>
      <c r="V4" s="534"/>
      <c r="W4" s="534"/>
      <c r="X4" s="534"/>
      <c r="Y4" s="535"/>
    </row>
    <row r="5" spans="1:43" s="51" customFormat="1" ht="111.75" customHeight="1">
      <c r="A5" s="50" t="s">
        <v>38</v>
      </c>
      <c r="B5" s="22" t="s">
        <v>37</v>
      </c>
      <c r="C5" s="22" t="s">
        <v>47</v>
      </c>
      <c r="D5" s="395" t="s">
        <v>629</v>
      </c>
      <c r="E5" s="512" t="s">
        <v>213</v>
      </c>
      <c r="F5" s="513"/>
      <c r="G5" s="513"/>
      <c r="H5" s="513"/>
      <c r="I5" s="513"/>
      <c r="J5" s="513"/>
      <c r="K5" s="513"/>
      <c r="L5" s="513"/>
      <c r="M5" s="513"/>
      <c r="N5" s="514"/>
      <c r="O5" s="512" t="s">
        <v>48</v>
      </c>
      <c r="P5" s="514"/>
      <c r="Q5" s="24" t="s">
        <v>20</v>
      </c>
      <c r="R5" s="25" t="s">
        <v>21</v>
      </c>
      <c r="S5" s="24" t="s">
        <v>22</v>
      </c>
      <c r="T5" s="25" t="s">
        <v>23</v>
      </c>
      <c r="U5" s="24" t="s">
        <v>24</v>
      </c>
      <c r="V5" s="25" t="s">
        <v>25</v>
      </c>
      <c r="W5" s="24" t="s">
        <v>26</v>
      </c>
      <c r="X5" s="25" t="s">
        <v>27</v>
      </c>
      <c r="Y5" s="24" t="s">
        <v>28</v>
      </c>
      <c r="Z5" s="2"/>
      <c r="AA5" s="2"/>
    </row>
    <row r="6" spans="1:43" s="43" customFormat="1" ht="15.75" customHeight="1">
      <c r="A6" s="44"/>
      <c r="B6" s="44"/>
      <c r="C6" s="42"/>
      <c r="D6" s="44"/>
      <c r="E6" s="509" t="s">
        <v>401</v>
      </c>
      <c r="F6" s="510"/>
      <c r="G6" s="510"/>
      <c r="H6" s="510"/>
      <c r="I6" s="510"/>
      <c r="J6" s="509" t="s">
        <v>402</v>
      </c>
      <c r="K6" s="510"/>
      <c r="L6" s="510"/>
      <c r="M6" s="510"/>
      <c r="N6" s="510"/>
      <c r="O6" s="536" t="s">
        <v>263</v>
      </c>
      <c r="P6" s="537"/>
      <c r="Q6" s="48"/>
      <c r="R6" s="48"/>
      <c r="S6" s="48"/>
      <c r="T6" s="48"/>
      <c r="U6" s="48"/>
      <c r="V6" s="48"/>
      <c r="W6" s="48"/>
      <c r="X6" s="48"/>
      <c r="Y6" s="48"/>
    </row>
    <row r="7" spans="1:43" s="43" customFormat="1" ht="20.25">
      <c r="A7" s="34" t="s">
        <v>49</v>
      </c>
      <c r="B7" s="44"/>
      <c r="C7" s="42"/>
      <c r="D7" s="44"/>
      <c r="E7" s="87" t="s">
        <v>208</v>
      </c>
      <c r="F7" s="87" t="s">
        <v>209</v>
      </c>
      <c r="G7" s="87" t="s">
        <v>210</v>
      </c>
      <c r="H7" s="87" t="s">
        <v>211</v>
      </c>
      <c r="I7" s="87" t="s">
        <v>212</v>
      </c>
      <c r="J7" s="87" t="s">
        <v>208</v>
      </c>
      <c r="K7" s="87" t="s">
        <v>209</v>
      </c>
      <c r="L7" s="87" t="s">
        <v>210</v>
      </c>
      <c r="M7" s="87" t="s">
        <v>211</v>
      </c>
      <c r="N7" s="87" t="s">
        <v>212</v>
      </c>
      <c r="O7" s="66" t="s">
        <v>401</v>
      </c>
      <c r="P7" s="66" t="s">
        <v>402</v>
      </c>
      <c r="Q7" s="48"/>
      <c r="R7" s="48"/>
      <c r="S7" s="48"/>
      <c r="T7" s="48"/>
      <c r="U7" s="48"/>
      <c r="V7" s="48"/>
      <c r="W7" s="48"/>
      <c r="X7" s="48"/>
      <c r="Y7" s="48"/>
    </row>
    <row r="8" spans="1:43" s="63" customFormat="1" ht="15">
      <c r="A8" s="47" t="s">
        <v>214</v>
      </c>
      <c r="B8" s="98"/>
      <c r="D8" s="98"/>
      <c r="E8" s="130">
        <v>58496280</v>
      </c>
      <c r="F8" s="130">
        <v>24226623</v>
      </c>
      <c r="G8" s="130">
        <v>38613751</v>
      </c>
      <c r="H8" s="130">
        <v>24462233</v>
      </c>
      <c r="I8" s="130">
        <v>12467757</v>
      </c>
      <c r="J8" s="130">
        <v>58496280</v>
      </c>
      <c r="K8" s="130">
        <v>24226623</v>
      </c>
      <c r="L8" s="130">
        <v>38613751</v>
      </c>
      <c r="M8" s="130">
        <v>24462233</v>
      </c>
      <c r="N8" s="130">
        <v>12467757</v>
      </c>
      <c r="O8" s="94"/>
      <c r="P8" s="335"/>
      <c r="Q8" s="49"/>
      <c r="R8" s="49"/>
      <c r="S8" s="49"/>
      <c r="T8" s="49"/>
      <c r="U8" s="49"/>
      <c r="V8" s="49"/>
      <c r="W8" s="49"/>
      <c r="X8" s="49"/>
      <c r="Y8" s="49"/>
    </row>
    <row r="9" spans="1:43" s="63" customFormat="1" ht="20.25">
      <c r="A9" s="89"/>
      <c r="B9" s="98"/>
      <c r="D9" s="98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94"/>
      <c r="P9" s="335"/>
      <c r="Q9" s="49"/>
      <c r="R9" s="49"/>
      <c r="S9" s="49"/>
      <c r="T9" s="49"/>
      <c r="U9" s="49"/>
      <c r="V9" s="49"/>
      <c r="W9" s="49"/>
      <c r="X9" s="49"/>
      <c r="Y9" s="49"/>
    </row>
    <row r="10" spans="1:43" s="43" customFormat="1" ht="20.25">
      <c r="B10" s="45" t="s">
        <v>268</v>
      </c>
      <c r="C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43" s="43" customFormat="1" ht="20.25">
      <c r="B11" s="45"/>
      <c r="C11" s="46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Q11" s="46"/>
      <c r="R11" s="46"/>
      <c r="S11" s="46"/>
      <c r="T11" s="46"/>
      <c r="U11" s="46"/>
      <c r="V11" s="46"/>
      <c r="W11" s="46"/>
      <c r="X11" s="46"/>
      <c r="Y11" s="46"/>
    </row>
    <row r="12" spans="1:43" s="233" customFormat="1" ht="19.5" customHeight="1" outlineLevel="1">
      <c r="A12" s="233" t="s">
        <v>49</v>
      </c>
      <c r="B12" s="229" t="s">
        <v>266</v>
      </c>
      <c r="C12" s="230" t="s">
        <v>149</v>
      </c>
      <c r="D12" s="231"/>
      <c r="E12" s="130">
        <v>2300780.8642207077</v>
      </c>
      <c r="F12" s="130">
        <v>1266893.7577237859</v>
      </c>
      <c r="G12" s="130">
        <v>1182475.997495618</v>
      </c>
      <c r="H12" s="130">
        <v>647386.86696110666</v>
      </c>
      <c r="I12" s="130">
        <v>172717.47375986588</v>
      </c>
      <c r="J12" s="130">
        <v>2097276.0353187849</v>
      </c>
      <c r="K12" s="130">
        <v>1145786.4644305299</v>
      </c>
      <c r="L12" s="130">
        <v>1108216.7879855826</v>
      </c>
      <c r="M12" s="130">
        <v>612792.48049620143</v>
      </c>
      <c r="N12" s="130">
        <v>164637.53892997638</v>
      </c>
      <c r="O12" s="232">
        <v>15927.999999999998</v>
      </c>
      <c r="P12" s="232">
        <v>16808</v>
      </c>
      <c r="Q12" s="195"/>
      <c r="R12" s="11" t="s">
        <v>29</v>
      </c>
      <c r="S12" s="195"/>
      <c r="T12" s="11"/>
      <c r="U12" s="195"/>
      <c r="V12" s="11"/>
      <c r="W12" s="195"/>
      <c r="X12" s="11"/>
      <c r="Y12" s="195"/>
    </row>
    <row r="13" spans="1:43" s="43" customFormat="1" ht="14.25" customHeight="1" outlineLevel="1">
      <c r="A13" s="233" t="s">
        <v>49</v>
      </c>
      <c r="B13" s="240" t="s">
        <v>50</v>
      </c>
      <c r="C13" s="46" t="s">
        <v>78</v>
      </c>
      <c r="D13" s="235">
        <v>1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236"/>
      <c r="P13" s="236"/>
    </row>
    <row r="14" spans="1:43" s="43" customFormat="1" ht="14.25" customHeight="1" outlineLevel="1">
      <c r="A14" s="233" t="s">
        <v>49</v>
      </c>
      <c r="B14" s="240" t="s">
        <v>50</v>
      </c>
      <c r="C14" s="46" t="s">
        <v>79</v>
      </c>
      <c r="D14" s="235">
        <v>1</v>
      </c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236"/>
      <c r="P14" s="236"/>
    </row>
    <row r="15" spans="1:43" s="43" customFormat="1" ht="14.25" customHeight="1" outlineLevel="1">
      <c r="A15" s="233" t="s">
        <v>49</v>
      </c>
      <c r="B15" s="240" t="s">
        <v>50</v>
      </c>
      <c r="C15" s="46" t="s">
        <v>80</v>
      </c>
      <c r="D15" s="235">
        <v>2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236"/>
      <c r="P15" s="236"/>
    </row>
    <row r="16" spans="1:43" s="43" customFormat="1" ht="14.25" customHeight="1" outlineLevel="1">
      <c r="A16" s="233" t="s">
        <v>49</v>
      </c>
      <c r="B16" s="240" t="s">
        <v>113</v>
      </c>
      <c r="C16" s="46" t="s">
        <v>85</v>
      </c>
      <c r="D16" s="235">
        <v>1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236"/>
      <c r="P16" s="236"/>
    </row>
    <row r="17" spans="1:25" s="43" customFormat="1" ht="14.25" customHeight="1" outlineLevel="1">
      <c r="A17" s="233" t="s">
        <v>49</v>
      </c>
      <c r="B17" s="240" t="s">
        <v>113</v>
      </c>
      <c r="C17" s="46" t="s">
        <v>86</v>
      </c>
      <c r="D17" s="235">
        <v>3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236"/>
      <c r="P17" s="236"/>
    </row>
    <row r="18" spans="1:25" s="43" customFormat="1" ht="14.25" customHeight="1" outlineLevel="1">
      <c r="A18" s="233" t="s">
        <v>49</v>
      </c>
      <c r="B18" s="240" t="s">
        <v>113</v>
      </c>
      <c r="C18" s="46" t="s">
        <v>87</v>
      </c>
      <c r="D18" s="235">
        <v>5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236"/>
      <c r="P18" s="236"/>
    </row>
    <row r="19" spans="1:25" s="43" customFormat="1" ht="14.25" customHeight="1" outlineLevel="1">
      <c r="A19" s="233" t="s">
        <v>49</v>
      </c>
      <c r="B19" s="240" t="s">
        <v>113</v>
      </c>
      <c r="C19" s="46" t="s">
        <v>119</v>
      </c>
      <c r="D19" s="235">
        <v>1</v>
      </c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236"/>
      <c r="P19" s="236"/>
    </row>
    <row r="20" spans="1:25" s="43" customFormat="1" ht="14.25" customHeight="1" outlineLevel="1">
      <c r="A20" s="233" t="s">
        <v>49</v>
      </c>
      <c r="B20" s="240" t="s">
        <v>113</v>
      </c>
      <c r="C20" s="46" t="s">
        <v>121</v>
      </c>
      <c r="D20" s="235">
        <v>1</v>
      </c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236"/>
      <c r="P20" s="236"/>
    </row>
    <row r="21" spans="1:25" s="43" customFormat="1" ht="14.25" customHeight="1" outlineLevel="1">
      <c r="A21" s="233" t="s">
        <v>49</v>
      </c>
      <c r="B21" s="240" t="s">
        <v>115</v>
      </c>
      <c r="C21" s="46" t="s">
        <v>189</v>
      </c>
      <c r="D21" s="235">
        <v>2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236"/>
      <c r="P21" s="236"/>
    </row>
    <row r="22" spans="1:25" s="43" customFormat="1" ht="14.25" customHeight="1" outlineLevel="1">
      <c r="A22" s="233" t="s">
        <v>49</v>
      </c>
      <c r="B22" s="240" t="s">
        <v>115</v>
      </c>
      <c r="C22" s="46" t="s">
        <v>111</v>
      </c>
      <c r="D22" s="235">
        <v>1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236"/>
      <c r="P22" s="236"/>
    </row>
    <row r="23" spans="1:25" s="43" customFormat="1" ht="14.25" customHeight="1" outlineLevel="1">
      <c r="A23" s="233" t="s">
        <v>49</v>
      </c>
      <c r="B23" s="240" t="s">
        <v>115</v>
      </c>
      <c r="C23" s="46" t="s">
        <v>112</v>
      </c>
      <c r="D23" s="235">
        <v>1</v>
      </c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236"/>
      <c r="P23" s="236"/>
    </row>
    <row r="24" spans="1:25" s="43" customFormat="1" ht="14.25" customHeight="1" outlineLevel="1">
      <c r="A24" s="233" t="s">
        <v>49</v>
      </c>
      <c r="B24" s="240" t="s">
        <v>115</v>
      </c>
      <c r="C24" s="46" t="s">
        <v>160</v>
      </c>
      <c r="D24" s="235">
        <v>1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236"/>
      <c r="P24" s="236"/>
    </row>
    <row r="25" spans="1:25" s="43" customFormat="1" ht="14.25" customHeight="1" outlineLevel="1">
      <c r="A25" s="233" t="s">
        <v>49</v>
      </c>
      <c r="B25" s="240" t="s">
        <v>116</v>
      </c>
      <c r="C25" s="46" t="s">
        <v>106</v>
      </c>
      <c r="D25" s="235">
        <v>1</v>
      </c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236"/>
      <c r="P25" s="236"/>
      <c r="Q25" s="236"/>
      <c r="R25" s="236"/>
    </row>
    <row r="26" spans="1:25" s="43" customFormat="1" ht="14.1" customHeight="1" outlineLevel="1">
      <c r="A26" s="233" t="s">
        <v>49</v>
      </c>
      <c r="B26" s="240" t="s">
        <v>116</v>
      </c>
      <c r="C26" s="46" t="s">
        <v>107</v>
      </c>
      <c r="D26" s="235">
        <v>1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236"/>
      <c r="P26" s="236"/>
      <c r="Q26" s="236"/>
      <c r="R26" s="236"/>
    </row>
    <row r="27" spans="1:25" s="43" customFormat="1" ht="14.1" customHeight="1" outlineLevel="1">
      <c r="A27" s="233" t="s">
        <v>49</v>
      </c>
      <c r="B27" s="240" t="s">
        <v>116</v>
      </c>
      <c r="C27" s="46" t="s">
        <v>108</v>
      </c>
      <c r="D27" s="235">
        <v>1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236"/>
      <c r="P27" s="236"/>
      <c r="Q27" s="236"/>
      <c r="R27" s="236"/>
    </row>
    <row r="28" spans="1:25" s="43" customFormat="1" ht="14.25" customHeight="1" outlineLevel="1">
      <c r="A28" s="233"/>
      <c r="B28" s="240"/>
      <c r="C28" s="46"/>
      <c r="D28" s="235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236"/>
      <c r="P28" s="236"/>
    </row>
    <row r="29" spans="1:25" s="233" customFormat="1" ht="19.5" customHeight="1" outlineLevel="1">
      <c r="A29" s="233" t="s">
        <v>49</v>
      </c>
      <c r="B29" s="229" t="s">
        <v>163</v>
      </c>
      <c r="C29" s="230" t="s">
        <v>167</v>
      </c>
      <c r="D29" s="231"/>
      <c r="E29" s="130">
        <v>2301332.6344206352</v>
      </c>
      <c r="F29" s="130">
        <v>1323666.7623163487</v>
      </c>
      <c r="G29" s="130">
        <v>1366425.1156419818</v>
      </c>
      <c r="H29" s="130">
        <v>768623.63517828484</v>
      </c>
      <c r="I29" s="130">
        <v>246697.53410616456</v>
      </c>
      <c r="J29" s="130">
        <v>2168970.9878333332</v>
      </c>
      <c r="K29" s="130">
        <v>1222365.8519594045</v>
      </c>
      <c r="L29" s="130">
        <v>1299564.796841986</v>
      </c>
      <c r="M29" s="130">
        <v>763377.96097561996</v>
      </c>
      <c r="N29" s="130">
        <v>242160.19559428628</v>
      </c>
      <c r="O29" s="232">
        <v>16491.2</v>
      </c>
      <c r="P29" s="232">
        <v>18004.8</v>
      </c>
      <c r="Q29" s="195" t="s">
        <v>29</v>
      </c>
      <c r="R29" s="11" t="s">
        <v>29</v>
      </c>
      <c r="S29" s="195"/>
      <c r="T29" s="11"/>
      <c r="U29" s="195"/>
      <c r="V29" s="11"/>
      <c r="W29" s="195"/>
      <c r="X29" s="11"/>
      <c r="Y29" s="195"/>
    </row>
    <row r="30" spans="1:25" s="43" customFormat="1" ht="14.25" customHeight="1" outlineLevel="1">
      <c r="A30" s="233" t="s">
        <v>49</v>
      </c>
      <c r="B30" s="240" t="s">
        <v>50</v>
      </c>
      <c r="C30" s="46" t="s">
        <v>78</v>
      </c>
      <c r="D30" s="235">
        <v>3</v>
      </c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236"/>
      <c r="P30" s="236"/>
    </row>
    <row r="31" spans="1:25" s="43" customFormat="1" ht="14.25" customHeight="1" outlineLevel="1">
      <c r="A31" s="233" t="s">
        <v>49</v>
      </c>
      <c r="B31" s="240" t="s">
        <v>50</v>
      </c>
      <c r="C31" s="46" t="s">
        <v>79</v>
      </c>
      <c r="D31" s="235">
        <v>1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236"/>
      <c r="P31" s="236"/>
    </row>
    <row r="32" spans="1:25" s="43" customFormat="1" ht="14.25" customHeight="1" outlineLevel="1">
      <c r="A32" s="233" t="s">
        <v>49</v>
      </c>
      <c r="B32" s="240" t="s">
        <v>50</v>
      </c>
      <c r="C32" s="46" t="s">
        <v>80</v>
      </c>
      <c r="D32" s="235">
        <v>3</v>
      </c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236"/>
      <c r="P32" s="236"/>
    </row>
    <row r="33" spans="1:25" s="43" customFormat="1" ht="14.25" customHeight="1" outlineLevel="1">
      <c r="A33" s="233" t="s">
        <v>49</v>
      </c>
      <c r="B33" s="240" t="s">
        <v>50</v>
      </c>
      <c r="C33" s="46" t="s">
        <v>118</v>
      </c>
      <c r="D33" s="235">
        <v>1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236"/>
      <c r="P33" s="236"/>
    </row>
    <row r="34" spans="1:25" s="43" customFormat="1" ht="14.25" customHeight="1" outlineLevel="1">
      <c r="A34" s="233" t="s">
        <v>49</v>
      </c>
      <c r="B34" s="240" t="s">
        <v>50</v>
      </c>
      <c r="C34" s="46" t="s">
        <v>162</v>
      </c>
      <c r="D34" s="235">
        <v>2</v>
      </c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236"/>
      <c r="P34" s="236"/>
    </row>
    <row r="35" spans="1:25" s="43" customFormat="1" ht="14.25" customHeight="1" outlineLevel="1">
      <c r="A35" s="233" t="s">
        <v>49</v>
      </c>
      <c r="B35" s="240" t="s">
        <v>114</v>
      </c>
      <c r="C35" s="46" t="s">
        <v>92</v>
      </c>
      <c r="D35" s="235">
        <v>3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236"/>
      <c r="P35" s="236"/>
    </row>
    <row r="36" spans="1:25" s="43" customFormat="1" ht="14.25" customHeight="1" outlineLevel="1">
      <c r="A36" s="233" t="s">
        <v>49</v>
      </c>
      <c r="B36" s="240" t="s">
        <v>114</v>
      </c>
      <c r="C36" s="46" t="s">
        <v>93</v>
      </c>
      <c r="D36" s="235">
        <v>2</v>
      </c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236"/>
      <c r="P36" s="236"/>
    </row>
    <row r="37" spans="1:25" s="43" customFormat="1" ht="14.25" customHeight="1" outlineLevel="1">
      <c r="A37" s="233" t="s">
        <v>49</v>
      </c>
      <c r="B37" s="240" t="s">
        <v>114</v>
      </c>
      <c r="C37" s="46" t="s">
        <v>94</v>
      </c>
      <c r="D37" s="235">
        <v>2</v>
      </c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236"/>
      <c r="P37" s="236"/>
    </row>
    <row r="38" spans="1:25" s="43" customFormat="1" ht="14.25" customHeight="1" outlineLevel="1">
      <c r="A38" s="233" t="s">
        <v>49</v>
      </c>
      <c r="B38" s="240" t="s">
        <v>114</v>
      </c>
      <c r="C38" s="46" t="s">
        <v>159</v>
      </c>
      <c r="D38" s="235">
        <v>1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236"/>
      <c r="P38" s="236"/>
    </row>
    <row r="39" spans="1:25" s="43" customFormat="1" ht="14.25" customHeight="1" outlineLevel="1">
      <c r="A39" s="233" t="s">
        <v>49</v>
      </c>
      <c r="B39" s="240" t="s">
        <v>114</v>
      </c>
      <c r="C39" s="46" t="s">
        <v>120</v>
      </c>
      <c r="D39" s="235">
        <v>2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236"/>
      <c r="P39" s="236"/>
    </row>
    <row r="40" spans="1:25" s="43" customFormat="1" ht="14.25" customHeight="1" outlineLevel="1">
      <c r="A40" s="233"/>
      <c r="B40" s="240"/>
      <c r="C40" s="46"/>
      <c r="D40" s="235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236"/>
      <c r="P40" s="236"/>
    </row>
    <row r="41" spans="1:25" s="233" customFormat="1" ht="19.5" customHeight="1" outlineLevel="1">
      <c r="A41" s="233" t="s">
        <v>49</v>
      </c>
      <c r="B41" s="229" t="s">
        <v>164</v>
      </c>
      <c r="C41" s="230" t="s">
        <v>150</v>
      </c>
      <c r="D41" s="231"/>
      <c r="E41" s="130">
        <v>2219443.2831527777</v>
      </c>
      <c r="F41" s="130">
        <v>1262481.838600195</v>
      </c>
      <c r="G41" s="130">
        <v>1239925.2100401574</v>
      </c>
      <c r="H41" s="130">
        <v>710805.24887659133</v>
      </c>
      <c r="I41" s="130">
        <v>220869.27285417303</v>
      </c>
      <c r="J41" s="130">
        <v>2151138.5417499999</v>
      </c>
      <c r="K41" s="130">
        <v>1201513.8414831171</v>
      </c>
      <c r="L41" s="130">
        <v>1205935.7323291111</v>
      </c>
      <c r="M41" s="130">
        <v>706215.00010010065</v>
      </c>
      <c r="N41" s="130">
        <v>217300.51479092249</v>
      </c>
      <c r="O41" s="232">
        <v>14379.2</v>
      </c>
      <c r="P41" s="232">
        <v>15294.4</v>
      </c>
      <c r="Q41" s="195" t="s">
        <v>29</v>
      </c>
      <c r="R41" s="11" t="s">
        <v>29</v>
      </c>
      <c r="S41" s="195"/>
      <c r="T41" s="11"/>
      <c r="U41" s="195"/>
      <c r="V41" s="11"/>
      <c r="W41" s="195"/>
      <c r="X41" s="11"/>
      <c r="Y41" s="195"/>
    </row>
    <row r="42" spans="1:25" s="43" customFormat="1" ht="14.25" customHeight="1" outlineLevel="1">
      <c r="A42" s="233" t="s">
        <v>49</v>
      </c>
      <c r="B42" s="240" t="s">
        <v>50</v>
      </c>
      <c r="C42" s="46" t="s">
        <v>78</v>
      </c>
      <c r="D42" s="235">
        <v>3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236"/>
      <c r="P42" s="236"/>
    </row>
    <row r="43" spans="1:25" s="43" customFormat="1" ht="14.25" customHeight="1" outlineLevel="1">
      <c r="A43" s="233" t="s">
        <v>49</v>
      </c>
      <c r="B43" s="240" t="s">
        <v>50</v>
      </c>
      <c r="C43" s="46" t="s">
        <v>79</v>
      </c>
      <c r="D43" s="235">
        <v>1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236"/>
      <c r="P43" s="236"/>
    </row>
    <row r="44" spans="1:25" s="43" customFormat="1" ht="14.25" customHeight="1" outlineLevel="1">
      <c r="A44" s="233" t="s">
        <v>49</v>
      </c>
      <c r="B44" s="240" t="s">
        <v>50</v>
      </c>
      <c r="C44" s="46" t="s">
        <v>118</v>
      </c>
      <c r="D44" s="235">
        <v>1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236"/>
      <c r="P44" s="236"/>
    </row>
    <row r="45" spans="1:25" s="43" customFormat="1" ht="14.25" customHeight="1" outlineLevel="1">
      <c r="A45" s="233" t="s">
        <v>49</v>
      </c>
      <c r="B45" s="240" t="s">
        <v>165</v>
      </c>
      <c r="C45" s="46" t="s">
        <v>162</v>
      </c>
      <c r="D45" s="235">
        <v>2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36"/>
      <c r="P45" s="236"/>
    </row>
    <row r="46" spans="1:25" s="43" customFormat="1" ht="14.25" customHeight="1" outlineLevel="1">
      <c r="A46" s="233" t="s">
        <v>49</v>
      </c>
      <c r="B46" s="240" t="s">
        <v>113</v>
      </c>
      <c r="C46" s="46" t="s">
        <v>85</v>
      </c>
      <c r="D46" s="235">
        <v>2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236"/>
      <c r="P46" s="236"/>
    </row>
    <row r="47" spans="1:25" s="43" customFormat="1" ht="14.25" customHeight="1" outlineLevel="1">
      <c r="A47" s="233" t="s">
        <v>49</v>
      </c>
      <c r="B47" s="240" t="s">
        <v>113</v>
      </c>
      <c r="C47" s="46" t="s">
        <v>86</v>
      </c>
      <c r="D47" s="235">
        <v>2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236"/>
      <c r="P47" s="236"/>
    </row>
    <row r="48" spans="1:25" s="43" customFormat="1" ht="14.25" customHeight="1" outlineLevel="1">
      <c r="A48" s="233" t="s">
        <v>49</v>
      </c>
      <c r="B48" s="240" t="s">
        <v>113</v>
      </c>
      <c r="C48" s="46" t="s">
        <v>119</v>
      </c>
      <c r="D48" s="235">
        <v>1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236"/>
      <c r="P48" s="236"/>
    </row>
    <row r="49" spans="1:16" s="43" customFormat="1" ht="14.25" customHeight="1" outlineLevel="1">
      <c r="A49" s="233" t="s">
        <v>49</v>
      </c>
      <c r="B49" s="240" t="s">
        <v>113</v>
      </c>
      <c r="C49" s="46" t="s">
        <v>121</v>
      </c>
      <c r="D49" s="235">
        <v>2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36"/>
      <c r="P49" s="236"/>
    </row>
    <row r="50" spans="1:16" s="43" customFormat="1" ht="14.25" customHeight="1" outlineLevel="1">
      <c r="A50" s="233" t="s">
        <v>49</v>
      </c>
      <c r="B50" s="240" t="s">
        <v>114</v>
      </c>
      <c r="C50" s="46" t="s">
        <v>92</v>
      </c>
      <c r="D50" s="235">
        <v>6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235"/>
      <c r="P50" s="235"/>
    </row>
    <row r="51" spans="1:16" s="43" customFormat="1" ht="14.25" customHeight="1" outlineLevel="1">
      <c r="A51" s="233" t="s">
        <v>49</v>
      </c>
      <c r="B51" s="240" t="s">
        <v>114</v>
      </c>
      <c r="C51" s="46" t="s">
        <v>93</v>
      </c>
      <c r="D51" s="235">
        <v>3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235"/>
      <c r="P51" s="235"/>
    </row>
    <row r="52" spans="1:16" s="43" customFormat="1" ht="14.25" customHeight="1" outlineLevel="1">
      <c r="A52" s="233" t="s">
        <v>49</v>
      </c>
      <c r="B52" s="240" t="s">
        <v>114</v>
      </c>
      <c r="C52" s="46" t="s">
        <v>159</v>
      </c>
      <c r="D52" s="235">
        <v>1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235"/>
      <c r="P52" s="235"/>
    </row>
    <row r="53" spans="1:16" s="43" customFormat="1" ht="14.25" customHeight="1" outlineLevel="1">
      <c r="A53" s="233" t="s">
        <v>49</v>
      </c>
      <c r="B53" s="240" t="s">
        <v>114</v>
      </c>
      <c r="C53" s="46" t="s">
        <v>120</v>
      </c>
      <c r="D53" s="235">
        <v>1</v>
      </c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35"/>
      <c r="P53" s="235"/>
    </row>
    <row r="54" spans="1:16" s="43" customFormat="1" ht="14.25" customHeight="1" outlineLevel="1">
      <c r="A54" s="233"/>
      <c r="B54" s="240"/>
      <c r="C54" s="46"/>
      <c r="D54" s="235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235"/>
      <c r="P54" s="235"/>
    </row>
    <row r="55" spans="1:16" s="43" customFormat="1">
      <c r="A55" s="197" t="s">
        <v>73</v>
      </c>
      <c r="C55" s="46"/>
      <c r="D55" s="235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235"/>
      <c r="P55" s="235"/>
    </row>
    <row r="56" spans="1:16" s="46" customFormat="1" outlineLevel="1">
      <c r="B56" s="245" t="s">
        <v>117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</row>
    <row r="57" spans="1:16" s="46" customFormat="1">
      <c r="B57" s="46" t="s">
        <v>133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</row>
    <row r="58" spans="1:16" s="46" customFormat="1">
      <c r="B58" s="46" t="s">
        <v>68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1:16" s="43" customFormat="1">
      <c r="B59" s="246" t="s">
        <v>264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</row>
    <row r="60" spans="1:16" s="43" customFormat="1"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1:16" s="43" customFormat="1"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16">
      <c r="E62" s="129"/>
      <c r="F62" s="129"/>
      <c r="G62" s="129"/>
      <c r="H62" s="129"/>
      <c r="I62" s="129"/>
      <c r="J62" s="129"/>
      <c r="K62" s="129"/>
      <c r="L62" s="129"/>
      <c r="M62" s="129"/>
      <c r="N62" s="129"/>
    </row>
    <row r="63" spans="1:16">
      <c r="E63" s="129"/>
      <c r="F63" s="129"/>
      <c r="G63" s="129"/>
      <c r="H63" s="129"/>
      <c r="I63" s="129"/>
      <c r="J63" s="129"/>
      <c r="K63" s="129"/>
      <c r="L63" s="129"/>
      <c r="M63" s="129"/>
      <c r="N63" s="129"/>
    </row>
    <row r="64" spans="1:16">
      <c r="E64" s="129"/>
      <c r="F64" s="129"/>
      <c r="G64" s="129"/>
      <c r="H64" s="129"/>
      <c r="I64" s="129"/>
      <c r="J64" s="129"/>
      <c r="K64" s="129"/>
      <c r="L64" s="129"/>
      <c r="M64" s="129"/>
      <c r="N64" s="129"/>
    </row>
    <row r="65" spans="5:14">
      <c r="E65" s="129"/>
      <c r="F65" s="129"/>
      <c r="G65" s="129"/>
      <c r="H65" s="129"/>
      <c r="I65" s="129"/>
      <c r="J65" s="129"/>
      <c r="K65" s="129"/>
      <c r="L65" s="129"/>
      <c r="M65" s="129"/>
      <c r="N65" s="129"/>
    </row>
    <row r="66" spans="5:14">
      <c r="E66" s="129"/>
      <c r="F66" s="129"/>
      <c r="G66" s="129"/>
      <c r="H66" s="129"/>
      <c r="I66" s="129"/>
      <c r="J66" s="129"/>
      <c r="K66" s="129"/>
      <c r="L66" s="129"/>
      <c r="M66" s="129"/>
      <c r="N66" s="129"/>
    </row>
    <row r="67" spans="5:14">
      <c r="E67" s="129"/>
      <c r="F67" s="129"/>
      <c r="G67" s="129"/>
      <c r="H67" s="129"/>
      <c r="I67" s="129"/>
      <c r="J67" s="129"/>
      <c r="K67" s="129"/>
      <c r="L67" s="129"/>
      <c r="M67" s="129"/>
      <c r="N67" s="129"/>
    </row>
    <row r="68" spans="5:14">
      <c r="E68" s="129"/>
      <c r="F68" s="129"/>
      <c r="G68" s="129"/>
      <c r="H68" s="129"/>
      <c r="I68" s="129"/>
      <c r="J68" s="129"/>
      <c r="K68" s="129"/>
      <c r="L68" s="129"/>
      <c r="M68" s="129"/>
      <c r="N68" s="129"/>
    </row>
    <row r="69" spans="5:14" ht="15"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5:14" ht="15"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5:14" ht="15"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5:14" ht="15"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5:14" ht="15"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5:14" ht="15"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5:14" ht="15"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5:14" ht="15"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5:14" ht="15"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5:14" ht="15"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5:14" ht="15"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5:14" ht="15"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5:14" ht="15"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5:14" ht="15"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5:14" ht="15"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5:14" ht="15"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5:14" ht="15"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5:14" ht="15"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5:14" ht="15"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5:14" ht="15"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5:14" ht="15"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5:14" ht="15"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5:14" ht="15"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5:14" ht="15"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5:14" ht="15"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5:14" ht="15"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5:14" ht="15"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5:14" ht="15"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5:14" ht="15"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5:14" ht="15"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5:14" ht="15"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5:14" ht="15"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5:14" ht="15"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5:14" ht="15"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5:14" ht="15"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5:14" ht="15"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5:14" ht="15"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5:14" ht="15"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5:14" ht="15"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5:14" ht="15"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5:14" ht="15"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5:14" ht="15"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5:14" ht="15"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5:14" ht="15"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5:14" ht="15"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5:14" ht="15"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5:14" ht="15"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5:14" ht="15"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5:14" ht="15"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5:14" ht="15"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5:14" ht="15"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5:14" ht="15"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5:14" ht="15"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5:14" ht="15"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5:14" ht="15"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5:14" ht="15"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5:14" ht="15"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5:14" ht="15"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5:14" ht="15"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5:14" ht="15"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5:14" ht="15"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5:14" ht="15"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5:14" ht="15"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5:14" ht="15"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5:14" ht="15"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5:14" ht="15"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5:14" ht="15"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5:14" ht="15"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5:14" ht="15"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5:14" ht="15"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5:14" ht="15"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5:14" ht="15"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5:14" ht="15"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5:14" ht="15"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5:14" ht="15"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5:14" ht="15"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5:14" ht="15"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5:14" ht="15"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5:14" ht="15"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5:14" ht="15"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5:14" ht="15"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5:14" ht="15"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5:14" ht="15"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5:14" ht="15"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5:14" ht="15"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5:14" ht="15"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5:14" ht="15"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5:14" ht="15"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5:14" ht="15"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5:14" ht="15"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5:14" ht="15"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5:14" ht="15"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5:14" ht="15"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5:14" ht="15"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5:14" ht="15"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5:14" ht="15"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5:14" ht="15"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5:14" ht="15"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5:14" ht="15"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5:14" ht="15"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5:14" ht="15"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5:14" ht="15"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5:14" ht="15"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5:14" ht="15"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5:14" ht="15"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5:14" ht="15"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5:14" ht="15"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5:14" ht="15"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5:14" ht="15"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5:14" ht="15"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5:14" ht="15"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5:14" ht="15"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5:14" ht="15"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5:14" ht="15"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5:14" ht="15"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5:14" ht="15"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5:14" ht="15"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5:14" ht="15"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5:14" ht="15"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5:14" ht="15"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5:14" ht="15"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5:14" ht="15"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5:14" ht="15"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5:14" ht="15"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5:14" ht="15"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5:14" ht="15"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5:14" ht="15"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5:14"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</row>
    <row r="197" spans="5:14"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</row>
    <row r="198" spans="5:14">
      <c r="E198" s="85"/>
      <c r="F198" s="85"/>
      <c r="G198" s="85"/>
      <c r="H198" s="85"/>
      <c r="I198" s="85"/>
      <c r="J198" s="275"/>
      <c r="K198" s="275"/>
      <c r="L198" s="275"/>
      <c r="M198" s="275"/>
      <c r="N198" s="275"/>
    </row>
    <row r="199" spans="5:14">
      <c r="E199" s="85"/>
      <c r="F199" s="85"/>
      <c r="G199" s="85"/>
      <c r="H199" s="85"/>
      <c r="I199" s="85"/>
      <c r="J199" s="275"/>
      <c r="K199" s="275"/>
      <c r="L199" s="275"/>
      <c r="M199" s="275"/>
      <c r="N199" s="275"/>
    </row>
    <row r="200" spans="5:14">
      <c r="E200" s="85"/>
      <c r="F200" s="85"/>
      <c r="G200" s="85"/>
      <c r="H200" s="85"/>
      <c r="I200" s="85"/>
      <c r="J200" s="275"/>
      <c r="K200" s="275"/>
      <c r="L200" s="275"/>
      <c r="M200" s="275"/>
      <c r="N200" s="275"/>
    </row>
    <row r="201" spans="5:14">
      <c r="E201" s="85"/>
      <c r="F201" s="85"/>
      <c r="G201" s="85"/>
      <c r="H201" s="85"/>
      <c r="I201" s="85"/>
      <c r="J201" s="275"/>
      <c r="K201" s="275"/>
      <c r="L201" s="275"/>
      <c r="M201" s="275"/>
      <c r="N201" s="275"/>
    </row>
    <row r="202" spans="5:14">
      <c r="E202" s="85"/>
      <c r="F202" s="85"/>
      <c r="G202" s="85"/>
      <c r="H202" s="85"/>
      <c r="I202" s="85"/>
      <c r="J202" s="275"/>
      <c r="K202" s="275"/>
      <c r="L202" s="275"/>
      <c r="M202" s="275"/>
      <c r="N202" s="275"/>
    </row>
    <row r="203" spans="5:14">
      <c r="E203" s="85"/>
      <c r="F203" s="85"/>
      <c r="G203" s="85"/>
      <c r="H203" s="85"/>
      <c r="I203" s="85"/>
      <c r="J203" s="275"/>
      <c r="K203" s="275"/>
      <c r="L203" s="275"/>
      <c r="M203" s="275"/>
      <c r="N203" s="275"/>
    </row>
    <row r="204" spans="5:14">
      <c r="E204" s="85"/>
      <c r="F204" s="85"/>
      <c r="G204" s="85"/>
      <c r="H204" s="85"/>
      <c r="I204" s="85"/>
      <c r="J204" s="275"/>
      <c r="K204" s="275"/>
      <c r="L204" s="275"/>
      <c r="M204" s="275"/>
      <c r="N204" s="275"/>
    </row>
    <row r="205" spans="5:14">
      <c r="E205" s="85"/>
      <c r="F205" s="85"/>
      <c r="G205" s="85"/>
      <c r="H205" s="85"/>
      <c r="I205" s="85"/>
      <c r="J205" s="275"/>
      <c r="K205" s="275"/>
      <c r="L205" s="275"/>
      <c r="M205" s="275"/>
      <c r="N205" s="275"/>
    </row>
    <row r="206" spans="5:14">
      <c r="E206" s="85"/>
      <c r="F206" s="85"/>
      <c r="G206" s="85"/>
      <c r="H206" s="85"/>
      <c r="I206" s="85"/>
      <c r="J206" s="275"/>
      <c r="K206" s="275"/>
      <c r="L206" s="275"/>
      <c r="M206" s="275"/>
      <c r="N206" s="275"/>
    </row>
    <row r="207" spans="5:14">
      <c r="E207" s="85"/>
      <c r="F207" s="85"/>
      <c r="G207" s="85"/>
      <c r="H207" s="85"/>
      <c r="I207" s="85"/>
      <c r="J207" s="275"/>
      <c r="K207" s="275"/>
      <c r="L207" s="275"/>
      <c r="M207" s="275"/>
      <c r="N207" s="275"/>
    </row>
    <row r="208" spans="5:14">
      <c r="E208" s="85"/>
      <c r="F208" s="85"/>
      <c r="G208" s="85"/>
      <c r="H208" s="85"/>
      <c r="I208" s="85"/>
      <c r="J208" s="275"/>
      <c r="K208" s="275"/>
      <c r="L208" s="275"/>
      <c r="M208" s="275"/>
      <c r="N208" s="275"/>
    </row>
    <row r="209" spans="5:14">
      <c r="E209" s="85"/>
      <c r="F209" s="85"/>
      <c r="G209" s="85"/>
      <c r="H209" s="85"/>
      <c r="I209" s="85"/>
      <c r="J209" s="275"/>
      <c r="K209" s="275"/>
      <c r="L209" s="275"/>
      <c r="M209" s="275"/>
      <c r="N209" s="275"/>
    </row>
    <row r="210" spans="5:14">
      <c r="E210" s="85"/>
      <c r="F210" s="85"/>
      <c r="G210" s="85"/>
      <c r="H210" s="85"/>
      <c r="I210" s="85"/>
      <c r="J210" s="275"/>
      <c r="K210" s="275"/>
      <c r="L210" s="275"/>
      <c r="M210" s="275"/>
      <c r="N210" s="275"/>
    </row>
    <row r="211" spans="5:14"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</row>
    <row r="212" spans="5:14"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</row>
    <row r="213" spans="5:14" ht="15">
      <c r="E213" s="56"/>
      <c r="F213" s="56"/>
      <c r="G213" s="56"/>
      <c r="H213" s="56"/>
      <c r="I213" s="56"/>
      <c r="J213" s="270"/>
      <c r="K213" s="270"/>
      <c r="L213" s="270"/>
      <c r="M213" s="270"/>
      <c r="N213" s="270"/>
    </row>
    <row r="214" spans="5:14" ht="15">
      <c r="E214" s="56"/>
      <c r="F214" s="56"/>
      <c r="G214" s="56"/>
      <c r="H214" s="56"/>
      <c r="I214" s="56"/>
      <c r="J214" s="270"/>
      <c r="K214" s="270"/>
      <c r="L214" s="270"/>
      <c r="M214" s="270"/>
      <c r="N214" s="270"/>
    </row>
    <row r="215" spans="5:14" ht="15">
      <c r="E215" s="152"/>
      <c r="F215" s="152"/>
      <c r="G215" s="152"/>
      <c r="H215" s="152"/>
      <c r="I215" s="152"/>
      <c r="J215" s="279"/>
      <c r="K215" s="279"/>
      <c r="L215" s="279"/>
      <c r="M215" s="279"/>
      <c r="N215" s="279"/>
    </row>
    <row r="216" spans="5:14" ht="15">
      <c r="E216" s="152"/>
      <c r="F216" s="152"/>
      <c r="G216" s="152"/>
      <c r="H216" s="152"/>
      <c r="I216" s="152"/>
      <c r="J216" s="279"/>
      <c r="K216" s="279"/>
      <c r="L216" s="279"/>
      <c r="M216" s="279"/>
      <c r="N216" s="279"/>
    </row>
    <row r="217" spans="5:14" ht="15">
      <c r="E217" s="152"/>
      <c r="F217" s="152"/>
      <c r="G217" s="152"/>
      <c r="H217" s="152"/>
      <c r="I217" s="152"/>
      <c r="J217" s="279"/>
      <c r="K217" s="279"/>
      <c r="L217" s="279"/>
      <c r="M217" s="279"/>
      <c r="N217" s="279"/>
    </row>
    <row r="218" spans="5:14"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</row>
    <row r="219" spans="5:14">
      <c r="E219" s="77"/>
      <c r="F219" s="77"/>
      <c r="G219" s="77"/>
      <c r="H219" s="77"/>
      <c r="I219" s="77"/>
      <c r="J219" s="272"/>
      <c r="K219" s="272"/>
      <c r="L219" s="272"/>
      <c r="M219" s="272"/>
      <c r="N219" s="272"/>
    </row>
    <row r="220" spans="5:14"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</row>
    <row r="221" spans="5:14"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</row>
    <row r="222" spans="5:14">
      <c r="E222" s="151"/>
      <c r="F222" s="151"/>
      <c r="G222" s="151"/>
      <c r="H222" s="151"/>
      <c r="I222" s="151"/>
      <c r="J222" s="151"/>
      <c r="K222" s="151"/>
      <c r="L222" s="151"/>
      <c r="M222" s="151"/>
      <c r="N222" s="151"/>
    </row>
    <row r="223" spans="5:14">
      <c r="E223" s="85"/>
      <c r="F223" s="85"/>
      <c r="G223" s="85"/>
      <c r="H223" s="85"/>
      <c r="I223" s="85"/>
      <c r="J223" s="275"/>
      <c r="K223" s="275"/>
      <c r="L223" s="275"/>
      <c r="M223" s="275"/>
      <c r="N223" s="275"/>
    </row>
    <row r="224" spans="5:14">
      <c r="E224" s="85"/>
      <c r="F224" s="85"/>
      <c r="G224" s="85"/>
      <c r="H224" s="85"/>
      <c r="I224" s="85"/>
      <c r="J224" s="275"/>
      <c r="K224" s="275"/>
      <c r="L224" s="275"/>
      <c r="M224" s="275"/>
      <c r="N224" s="275"/>
    </row>
    <row r="225" spans="5:14">
      <c r="E225" s="85"/>
      <c r="F225" s="85"/>
      <c r="G225" s="85"/>
      <c r="H225" s="85"/>
      <c r="I225" s="85"/>
      <c r="J225" s="275"/>
      <c r="K225" s="275"/>
      <c r="L225" s="275"/>
      <c r="M225" s="275"/>
      <c r="N225" s="275"/>
    </row>
    <row r="226" spans="5:14">
      <c r="E226" s="85"/>
      <c r="F226" s="85"/>
      <c r="G226" s="85"/>
      <c r="H226" s="85"/>
      <c r="I226" s="85"/>
      <c r="J226" s="275"/>
      <c r="K226" s="275"/>
      <c r="L226" s="275"/>
      <c r="M226" s="275"/>
      <c r="N226" s="275"/>
    </row>
    <row r="227" spans="5:14">
      <c r="E227" s="85"/>
      <c r="F227" s="85"/>
      <c r="G227" s="85"/>
      <c r="H227" s="85"/>
      <c r="I227" s="85"/>
      <c r="J227" s="275"/>
      <c r="K227" s="275"/>
      <c r="L227" s="275"/>
      <c r="M227" s="275"/>
      <c r="N227" s="275"/>
    </row>
    <row r="228" spans="5:14">
      <c r="E228" s="85"/>
      <c r="F228" s="85"/>
      <c r="G228" s="85"/>
      <c r="H228" s="85"/>
      <c r="I228" s="85"/>
      <c r="J228" s="275"/>
      <c r="K228" s="275"/>
      <c r="L228" s="275"/>
      <c r="M228" s="275"/>
      <c r="N228" s="275"/>
    </row>
    <row r="229" spans="5:14">
      <c r="E229" s="85"/>
      <c r="F229" s="85"/>
      <c r="G229" s="85"/>
      <c r="H229" s="85"/>
      <c r="I229" s="85"/>
      <c r="J229" s="275"/>
      <c r="K229" s="275"/>
      <c r="L229" s="275"/>
      <c r="M229" s="275"/>
      <c r="N229" s="275"/>
    </row>
    <row r="230" spans="5:14">
      <c r="E230" s="85"/>
      <c r="F230" s="85"/>
      <c r="G230" s="85"/>
      <c r="H230" s="85"/>
      <c r="I230" s="85"/>
      <c r="J230" s="275"/>
      <c r="K230" s="275"/>
      <c r="L230" s="275"/>
      <c r="M230" s="275"/>
      <c r="N230" s="275"/>
    </row>
    <row r="231" spans="5:14">
      <c r="E231" s="85"/>
      <c r="F231" s="85"/>
      <c r="G231" s="85"/>
      <c r="H231" s="85"/>
      <c r="I231" s="85"/>
      <c r="J231" s="275"/>
      <c r="K231" s="275"/>
      <c r="L231" s="275"/>
      <c r="M231" s="275"/>
      <c r="N231" s="275"/>
    </row>
    <row r="232" spans="5:14">
      <c r="E232" s="85"/>
      <c r="F232" s="85"/>
      <c r="G232" s="85"/>
      <c r="H232" s="85"/>
      <c r="I232" s="85"/>
      <c r="J232" s="275"/>
      <c r="K232" s="275"/>
      <c r="L232" s="275"/>
      <c r="M232" s="275"/>
      <c r="N232" s="275"/>
    </row>
    <row r="233" spans="5:14">
      <c r="E233" s="85"/>
      <c r="F233" s="85"/>
      <c r="G233" s="85"/>
      <c r="H233" s="85"/>
      <c r="I233" s="85"/>
      <c r="J233" s="275"/>
      <c r="K233" s="275"/>
      <c r="L233" s="275"/>
      <c r="M233" s="275"/>
      <c r="N233" s="275"/>
    </row>
    <row r="234" spans="5:14">
      <c r="E234" s="85"/>
      <c r="F234" s="85"/>
      <c r="G234" s="85"/>
      <c r="H234" s="85"/>
      <c r="I234" s="85"/>
      <c r="J234" s="275"/>
      <c r="K234" s="275"/>
      <c r="L234" s="275"/>
      <c r="M234" s="275"/>
      <c r="N234" s="275"/>
    </row>
    <row r="235" spans="5:14">
      <c r="E235" s="85"/>
      <c r="F235" s="85"/>
      <c r="G235" s="85"/>
      <c r="H235" s="85"/>
      <c r="I235" s="85"/>
      <c r="J235" s="275"/>
      <c r="K235" s="275"/>
      <c r="L235" s="275"/>
      <c r="M235" s="275"/>
      <c r="N235" s="275"/>
    </row>
    <row r="236" spans="5:14">
      <c r="E236" s="85"/>
      <c r="F236" s="85"/>
      <c r="G236" s="85"/>
      <c r="H236" s="85"/>
      <c r="I236" s="85"/>
      <c r="J236" s="275"/>
      <c r="K236" s="275"/>
      <c r="L236" s="275"/>
      <c r="M236" s="275"/>
      <c r="N236" s="275"/>
    </row>
    <row r="237" spans="5:14">
      <c r="E237" s="85"/>
      <c r="F237" s="85"/>
      <c r="G237" s="85"/>
      <c r="H237" s="85"/>
      <c r="I237" s="85"/>
      <c r="J237" s="275"/>
      <c r="K237" s="275"/>
      <c r="L237" s="275"/>
      <c r="M237" s="275"/>
      <c r="N237" s="275"/>
    </row>
    <row r="238" spans="5:14"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</row>
    <row r="239" spans="5:14"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</row>
    <row r="240" spans="5:14"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</row>
    <row r="241" spans="5:14" ht="15">
      <c r="E241" s="152"/>
      <c r="F241" s="152"/>
      <c r="G241" s="152"/>
      <c r="H241" s="152"/>
      <c r="I241" s="152"/>
      <c r="J241" s="279"/>
      <c r="K241" s="279"/>
      <c r="L241" s="279"/>
      <c r="M241" s="279"/>
      <c r="N241" s="279"/>
    </row>
    <row r="242" spans="5:14" ht="15">
      <c r="E242" s="152"/>
      <c r="F242" s="152"/>
      <c r="G242" s="152"/>
      <c r="H242" s="152"/>
      <c r="I242" s="152"/>
      <c r="J242" s="279"/>
      <c r="K242" s="279"/>
      <c r="L242" s="279"/>
      <c r="M242" s="279"/>
      <c r="N242" s="279"/>
    </row>
    <row r="243" spans="5:14">
      <c r="E243" s="151"/>
      <c r="F243" s="151"/>
      <c r="G243" s="151"/>
      <c r="H243" s="151"/>
      <c r="I243" s="151"/>
      <c r="J243" s="151"/>
      <c r="K243" s="151"/>
      <c r="L243" s="151"/>
      <c r="M243" s="151"/>
      <c r="N243" s="151"/>
    </row>
    <row r="244" spans="5:14"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</row>
    <row r="245" spans="5:14"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</row>
    <row r="246" spans="5:14"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</row>
    <row r="247" spans="5:14"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</row>
    <row r="248" spans="5:14">
      <c r="E248" s="77"/>
      <c r="F248" s="77"/>
      <c r="G248" s="77"/>
      <c r="H248" s="77"/>
      <c r="I248" s="77"/>
      <c r="J248" s="272"/>
      <c r="K248" s="272"/>
      <c r="L248" s="272"/>
      <c r="M248" s="272"/>
      <c r="N248" s="272"/>
    </row>
    <row r="249" spans="5:14">
      <c r="E249" s="75"/>
      <c r="F249" s="75"/>
      <c r="G249" s="75"/>
      <c r="H249" s="75"/>
      <c r="I249" s="75"/>
      <c r="J249" s="75"/>
      <c r="K249" s="75"/>
      <c r="L249" s="75"/>
      <c r="M249" s="75"/>
      <c r="N249" s="75"/>
    </row>
    <row r="250" spans="5:14">
      <c r="E250" s="77"/>
      <c r="F250" s="77"/>
      <c r="G250" s="77"/>
      <c r="H250" s="77"/>
      <c r="I250" s="77"/>
      <c r="J250" s="272"/>
      <c r="K250" s="272"/>
      <c r="L250" s="272"/>
      <c r="M250" s="272"/>
      <c r="N250" s="272"/>
    </row>
  </sheetData>
  <mergeCells count="6">
    <mergeCell ref="Q4:Y4"/>
    <mergeCell ref="E6:I6"/>
    <mergeCell ref="J6:N6"/>
    <mergeCell ref="E5:N5"/>
    <mergeCell ref="O5:P5"/>
    <mergeCell ref="O6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5</vt:i4>
      </vt:variant>
    </vt:vector>
  </HeadingPairs>
  <TitlesOfParts>
    <vt:vector size="17" baseType="lpstr">
      <vt:lpstr>IL LISTINO-BASI DI COSTRUZIONE</vt:lpstr>
      <vt:lpstr>QUOTE VALORE</vt:lpstr>
      <vt:lpstr>STIME</vt:lpstr>
      <vt:lpstr>TABELLARE</vt:lpstr>
      <vt:lpstr>TABELLARE PU</vt:lpstr>
      <vt:lpstr>TV TABELLARE MODULI</vt:lpstr>
      <vt:lpstr>TV TABELLARE MODULI PU</vt:lpstr>
      <vt:lpstr>TV TABELLARE MOD. MULTIRETE</vt:lpstr>
      <vt:lpstr>TV TABELLARE MOD. MULTIRETE PU</vt:lpstr>
      <vt:lpstr>TABELLARE RADIO ITALIA</vt:lpstr>
      <vt:lpstr>TABELLARE RADIO ITALIA PU</vt:lpstr>
      <vt:lpstr>AREE RAI RADIO RADIO ITALIA</vt:lpstr>
      <vt:lpstr>'AREE RAI RADIO RADIO ITALIA'!Titoli_stampa</vt:lpstr>
      <vt:lpstr>TABELLARE!Titoli_stampa</vt:lpstr>
      <vt:lpstr>'TABELLARE PU'!Titoli_stampa</vt:lpstr>
      <vt:lpstr>'TABELLARE RADIO ITALIA'!Titoli_stampa</vt:lpstr>
      <vt:lpstr>'TABELLARE RADIO ITALIA PU'!Titoli_stampa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Bruno Eleonora</cp:lastModifiedBy>
  <cp:lastPrinted>2019-06-25T09:42:16Z</cp:lastPrinted>
  <dcterms:created xsi:type="dcterms:W3CDTF">2014-03-24T09:05:08Z</dcterms:created>
  <dcterms:modified xsi:type="dcterms:W3CDTF">2022-02-22T10:21:23Z</dcterms:modified>
</cp:coreProperties>
</file>