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Pricing_TV_Analogica\LISTINI TV\Listini Rai\TV TABELLARE\2022\ESTATE 2022\stampa\"/>
    </mc:Choice>
  </mc:AlternateContent>
  <xr:revisionPtr revIDLastSave="0" documentId="13_ncr:1_{342B0AE9-8B1F-46EE-B929-A479262C8E0C}" xr6:coauthVersionLast="47" xr6:coauthVersionMax="47" xr10:uidLastSave="{00000000-0000-0000-0000-000000000000}"/>
  <bookViews>
    <workbookView xWindow="-120" yWindow="-120" windowWidth="29040" windowHeight="15840" tabRatio="788" firstSheet="7" activeTab="12" xr2:uid="{00000000-000D-0000-FFFF-FFFF00000000}"/>
  </bookViews>
  <sheets>
    <sheet name="IL LISTINO-BASI DI COSTRUZIONE" sheetId="49" r:id="rId1"/>
    <sheet name="QUOTE VALORE" sheetId="73" r:id="rId2"/>
    <sheet name=" PROMOZIONI TV E STIME" sheetId="75" r:id="rId3"/>
    <sheet name="TABELLARE" sheetId="27" r:id="rId4"/>
    <sheet name="TABELLARE PU" sheetId="82" r:id="rId5"/>
    <sheet name="TV TABELLARE MODULI" sheetId="20" r:id="rId6"/>
    <sheet name="TV TABELLARE MODULI PU" sheetId="76" r:id="rId7"/>
    <sheet name="TV TABELLARE MOD. MULTIRETE" sheetId="34" r:id="rId8"/>
    <sheet name="TV TABELLARE MOD. MULTIRETE PU" sheetId="77" r:id="rId9"/>
    <sheet name="TABELLARE RADIO ITALIA" sheetId="78" r:id="rId10"/>
    <sheet name="TABELLARE RADIO ITALIA PU" sheetId="79" r:id="rId11"/>
    <sheet name="AREE RAI RADIO RADIO ITALIA" sheetId="80" r:id="rId12"/>
    <sheet name="LISTINO DIGITAL ESTATE 22" sheetId="8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11">#REF!</definedName>
    <definedName name="\A" localSheetId="3">#REF!</definedName>
    <definedName name="\A" localSheetId="4">#REF!</definedName>
    <definedName name="\A" localSheetId="9">#REF!</definedName>
    <definedName name="\A" localSheetId="10">#REF!</definedName>
    <definedName name="\A" localSheetId="7">#REF!</definedName>
    <definedName name="\A" localSheetId="8">#REF!</definedName>
    <definedName name="\A" localSheetId="5">#REF!</definedName>
    <definedName name="\A" localSheetId="6">#REF!</definedName>
    <definedName name="\A">#REF!</definedName>
    <definedName name="\C" localSheetId="11">#REF!</definedName>
    <definedName name="\C" localSheetId="3">#REF!</definedName>
    <definedName name="\C" localSheetId="4">#REF!</definedName>
    <definedName name="\C" localSheetId="9">#REF!</definedName>
    <definedName name="\C" localSheetId="10">#REF!</definedName>
    <definedName name="\C" localSheetId="7">#REF!</definedName>
    <definedName name="\C" localSheetId="8">#REF!</definedName>
    <definedName name="\C" localSheetId="5">#REF!</definedName>
    <definedName name="\C" localSheetId="6">#REF!</definedName>
    <definedName name="\C">#REF!</definedName>
    <definedName name="\F" localSheetId="11">#REF!</definedName>
    <definedName name="\F" localSheetId="3">#REF!</definedName>
    <definedName name="\F" localSheetId="4">#REF!</definedName>
    <definedName name="\F" localSheetId="9">#REF!</definedName>
    <definedName name="\F" localSheetId="10">#REF!</definedName>
    <definedName name="\F" localSheetId="7">#REF!</definedName>
    <definedName name="\F" localSheetId="8">#REF!</definedName>
    <definedName name="\F" localSheetId="5">#REF!</definedName>
    <definedName name="\F" localSheetId="6">#REF!</definedName>
    <definedName name="\F">#REF!</definedName>
    <definedName name="\w">#REF!</definedName>
    <definedName name="_" hidden="1">#REF!</definedName>
    <definedName name="___________cpc2" localSheetId="11">#REF!</definedName>
    <definedName name="___________cpc2" localSheetId="3">#REF!</definedName>
    <definedName name="___________cpc2" localSheetId="4">#REF!</definedName>
    <definedName name="___________cpc2" localSheetId="9">#REF!</definedName>
    <definedName name="___________cpc2" localSheetId="10">#REF!</definedName>
    <definedName name="___________cpc2" localSheetId="7">#REF!</definedName>
    <definedName name="___________cpc2" localSheetId="8">#REF!</definedName>
    <definedName name="___________cpc2" localSheetId="5">#REF!</definedName>
    <definedName name="___________cpc2" localSheetId="6">#REF!</definedName>
    <definedName name="___________cpc2">#REF!</definedName>
    <definedName name="__________cpc2" localSheetId="11">#REF!</definedName>
    <definedName name="__________cpc2" localSheetId="3">#REF!</definedName>
    <definedName name="__________cpc2" localSheetId="4">#REF!</definedName>
    <definedName name="__________cpc2" localSheetId="9">#REF!</definedName>
    <definedName name="__________cpc2" localSheetId="10">#REF!</definedName>
    <definedName name="__________cpc2" localSheetId="7">#REF!</definedName>
    <definedName name="__________cpc2" localSheetId="8">#REF!</definedName>
    <definedName name="__________cpc2" localSheetId="5">#REF!</definedName>
    <definedName name="__________cpc2" localSheetId="6">#REF!</definedName>
    <definedName name="__________cpc2">#REF!</definedName>
    <definedName name="_________cpc2" localSheetId="11">#REF!</definedName>
    <definedName name="_________cpc2" localSheetId="3">#REF!</definedName>
    <definedName name="_________cpc2" localSheetId="4">#REF!</definedName>
    <definedName name="_________cpc2" localSheetId="9">#REF!</definedName>
    <definedName name="_________cpc2" localSheetId="10">#REF!</definedName>
    <definedName name="_________cpc2" localSheetId="7">#REF!</definedName>
    <definedName name="_________cpc2" localSheetId="8">#REF!</definedName>
    <definedName name="_________cpc2" localSheetId="5">#REF!</definedName>
    <definedName name="_________cpc2" localSheetId="6">#REF!</definedName>
    <definedName name="_________cpc2">#REF!</definedName>
    <definedName name="________cpc2" localSheetId="11">#REF!</definedName>
    <definedName name="________cpc2" localSheetId="3">#REF!</definedName>
    <definedName name="________cpc2" localSheetId="4">#REF!</definedName>
    <definedName name="________cpc2" localSheetId="9">#REF!</definedName>
    <definedName name="________cpc2" localSheetId="10">#REF!</definedName>
    <definedName name="________cpc2" localSheetId="7">#REF!</definedName>
    <definedName name="________cpc2" localSheetId="8">#REF!</definedName>
    <definedName name="________cpc2" localSheetId="5">#REF!</definedName>
    <definedName name="________cpc2" localSheetId="6">#REF!</definedName>
    <definedName name="________cpc2">#REF!</definedName>
    <definedName name="_______cpc2" localSheetId="11">#REF!</definedName>
    <definedName name="_______cpc2" localSheetId="3">#REF!</definedName>
    <definedName name="_______cpc2" localSheetId="4">#REF!</definedName>
    <definedName name="_______cpc2" localSheetId="9">#REF!</definedName>
    <definedName name="_______cpc2" localSheetId="10">#REF!</definedName>
    <definedName name="_______cpc2" localSheetId="7">#REF!</definedName>
    <definedName name="_______cpc2" localSheetId="8">#REF!</definedName>
    <definedName name="_______cpc2" localSheetId="5">#REF!</definedName>
    <definedName name="_______cpc2" localSheetId="6">#REF!</definedName>
    <definedName name="_______cpc2">#REF!</definedName>
    <definedName name="______cpc2" localSheetId="11">#REF!</definedName>
    <definedName name="______cpc2" localSheetId="3">#REF!</definedName>
    <definedName name="______cpc2" localSheetId="4">#REF!</definedName>
    <definedName name="______cpc2" localSheetId="9">#REF!</definedName>
    <definedName name="______cpc2" localSheetId="10">#REF!</definedName>
    <definedName name="______cpc2" localSheetId="7">#REF!</definedName>
    <definedName name="______cpc2" localSheetId="8">#REF!</definedName>
    <definedName name="______cpc2" localSheetId="5">#REF!</definedName>
    <definedName name="______cpc2" localSheetId="6">#REF!</definedName>
    <definedName name="______cpc2">#REF!</definedName>
    <definedName name="_____cpc2" localSheetId="11">#REF!</definedName>
    <definedName name="_____cpc2" localSheetId="3">#REF!</definedName>
    <definedName name="_____cpc2" localSheetId="4">#REF!</definedName>
    <definedName name="_____cpc2" localSheetId="9">#REF!</definedName>
    <definedName name="_____cpc2" localSheetId="10">#REF!</definedName>
    <definedName name="_____cpc2" localSheetId="7">#REF!</definedName>
    <definedName name="_____cpc2" localSheetId="8">#REF!</definedName>
    <definedName name="_____cpc2" localSheetId="5">#REF!</definedName>
    <definedName name="_____cpc2" localSheetId="6">#REF!</definedName>
    <definedName name="_____cpc2">#REF!</definedName>
    <definedName name="____cpc2" localSheetId="11">#REF!</definedName>
    <definedName name="____cpc2" localSheetId="3">#REF!</definedName>
    <definedName name="____cpc2" localSheetId="4">#REF!</definedName>
    <definedName name="____cpc2" localSheetId="9">#REF!</definedName>
    <definedName name="____cpc2" localSheetId="10">#REF!</definedName>
    <definedName name="____cpc2" localSheetId="7">#REF!</definedName>
    <definedName name="____cpc2" localSheetId="8">#REF!</definedName>
    <definedName name="____cpc2" localSheetId="5">#REF!</definedName>
    <definedName name="____cpc2" localSheetId="6">#REF!</definedName>
    <definedName name="____cpc2">#REF!</definedName>
    <definedName name="___cpc2" localSheetId="11">#REF!</definedName>
    <definedName name="___cpc2" localSheetId="3">#REF!</definedName>
    <definedName name="___cpc2" localSheetId="4">#REF!</definedName>
    <definedName name="___cpc2" localSheetId="9">#REF!</definedName>
    <definedName name="___cpc2" localSheetId="10">#REF!</definedName>
    <definedName name="___cpc2" localSheetId="7">#REF!</definedName>
    <definedName name="___cpc2" localSheetId="8">#REF!</definedName>
    <definedName name="___cpc2" localSheetId="5">#REF!</definedName>
    <definedName name="___cpc2" localSheetId="6">#REF!</definedName>
    <definedName name="___cpc2">#REF!</definedName>
    <definedName name="__cpc2" localSheetId="11">#REF!</definedName>
    <definedName name="__cpc2" localSheetId="12">#REF!</definedName>
    <definedName name="__cpc2" localSheetId="3">#REF!</definedName>
    <definedName name="__cpc2" localSheetId="4">#REF!</definedName>
    <definedName name="__cpc2" localSheetId="9">#REF!</definedName>
    <definedName name="__cpc2" localSheetId="10">#REF!</definedName>
    <definedName name="__cpc2" localSheetId="7">#REF!</definedName>
    <definedName name="__cpc2" localSheetId="8">#REF!</definedName>
    <definedName name="__cpc2" localSheetId="5">#REF!</definedName>
    <definedName name="__cpc2" localSheetId="6">#REF!</definedName>
    <definedName name="__cpc2">#REF!</definedName>
    <definedName name="_cpc2" localSheetId="11">#REF!</definedName>
    <definedName name="_cpc2" localSheetId="3">#REF!</definedName>
    <definedName name="_cpc2" localSheetId="4">#REF!</definedName>
    <definedName name="_cpc2" localSheetId="9">#REF!</definedName>
    <definedName name="_cpc2" localSheetId="10">#REF!</definedName>
    <definedName name="_cpc2" localSheetId="7">#REF!</definedName>
    <definedName name="_cpc2" localSheetId="8">#REF!</definedName>
    <definedName name="_cpc2" localSheetId="5">#REF!</definedName>
    <definedName name="_cpc2" localSheetId="6">#REF!</definedName>
    <definedName name="_cpc2">#REF!</definedName>
    <definedName name="_Fill" localSheetId="11" hidden="1">#REF!</definedName>
    <definedName name="_Fill" localSheetId="12" hidden="1">#REF!</definedName>
    <definedName name="_Fill" localSheetId="3" hidden="1">#REF!</definedName>
    <definedName name="_Fill" localSheetId="4" hidden="1">#REF!</definedName>
    <definedName name="_Fill" localSheetId="9" hidden="1">#REF!</definedName>
    <definedName name="_Fill" localSheetId="10" hidden="1">#REF!</definedName>
    <definedName name="_Fill" localSheetId="7" hidden="1">#REF!</definedName>
    <definedName name="_Fill" localSheetId="8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11" hidden="1">'AREE RAI RADIO RADIO ITALIA'!$A$5:$AW$5</definedName>
    <definedName name="_xlnm._FilterDatabase" localSheetId="3" hidden="1">TABELLARE!$A$5:$BB$191</definedName>
    <definedName name="_xlnm._FilterDatabase" localSheetId="4" hidden="1">'TABELLARE PU'!$A$5:$BB$191</definedName>
    <definedName name="_xlnm._FilterDatabase" localSheetId="9" hidden="1">'TABELLARE RADIO ITALIA'!$A$5:$AW$6</definedName>
    <definedName name="_xlnm._FilterDatabase" localSheetId="10" hidden="1">'TABELLARE RADIO ITALIA PU'!$A$5:$AW$6</definedName>
    <definedName name="_xlnm._FilterDatabase" localSheetId="7" hidden="1">'TV TABELLARE MOD. MULTIRETE'!$A$5:$AL$55</definedName>
    <definedName name="_xlnm._FilterDatabase" localSheetId="8" hidden="1">'TV TABELLARE MOD. MULTIRETE PU'!$A$5:$AL$55</definedName>
    <definedName name="_xlnm._FilterDatabase" localSheetId="5" hidden="1">'TV TABELLARE MODULI'!$A$5:$AJ$9</definedName>
    <definedName name="_xlnm._FilterDatabase" localSheetId="6" hidden="1">'TV TABELLARE MODULI PU'!$A$5:$AJ$9</definedName>
    <definedName name="_Key1" localSheetId="11" hidden="1">#REF!</definedName>
    <definedName name="_Key1" localSheetId="12" hidden="1">#REF!</definedName>
    <definedName name="_Key1" localSheetId="3" hidden="1">#REF!</definedName>
    <definedName name="_Key1" localSheetId="4" hidden="1">#REF!</definedName>
    <definedName name="_Key1" localSheetId="9" hidden="1">#REF!</definedName>
    <definedName name="_Key1" localSheetId="10" hidden="1">#REF!</definedName>
    <definedName name="_Key1" localSheetId="7" hidden="1">#REF!</definedName>
    <definedName name="_Key1" localSheetId="8" hidden="1">#REF!</definedName>
    <definedName name="_Key1" localSheetId="5" hidden="1">#REF!</definedName>
    <definedName name="_Key1" localSheetId="6" hidden="1">#REF!</definedName>
    <definedName name="_Key1" hidden="1">#REF!</definedName>
    <definedName name="_Order1" hidden="1">255</definedName>
    <definedName name="_Sort" localSheetId="11" hidden="1">#REF!</definedName>
    <definedName name="_Sort" localSheetId="12" hidden="1">#REF!</definedName>
    <definedName name="_Sort" localSheetId="3" hidden="1">#REF!</definedName>
    <definedName name="_Sort" localSheetId="4" hidden="1">#REF!</definedName>
    <definedName name="_Sort" localSheetId="9" hidden="1">#REF!</definedName>
    <definedName name="_Sort" localSheetId="10" hidden="1">#REF!</definedName>
    <definedName name="_Sort" localSheetId="7" hidden="1">#REF!</definedName>
    <definedName name="_Sort" localSheetId="8" hidden="1">#REF!</definedName>
    <definedName name="_Sort" localSheetId="5" hidden="1">#REF!</definedName>
    <definedName name="_Sort" localSheetId="6" hidden="1">#REF!</definedName>
    <definedName name="_Sort" hidden="1">#REF!</definedName>
    <definedName name="a">#REF!</definedName>
    <definedName name="aa">#REF!</definedName>
    <definedName name="ASC" localSheetId="11">#REF!</definedName>
    <definedName name="ASC" localSheetId="12">#REF!</definedName>
    <definedName name="ASC" localSheetId="3">#REF!</definedName>
    <definedName name="ASC" localSheetId="4">#REF!</definedName>
    <definedName name="ASC" localSheetId="9">#REF!</definedName>
    <definedName name="ASC" localSheetId="10">#REF!</definedName>
    <definedName name="ASC" localSheetId="7">#REF!</definedName>
    <definedName name="ASC" localSheetId="8">#REF!</definedName>
    <definedName name="ASC" localSheetId="5">#REF!</definedName>
    <definedName name="ASC" localSheetId="6">#REF!</definedName>
    <definedName name="ASC">#REF!</definedName>
    <definedName name="AUD" localSheetId="11">#REF!</definedName>
    <definedName name="AUD" localSheetId="3">#REF!</definedName>
    <definedName name="AUD" localSheetId="4">#REF!</definedName>
    <definedName name="AUD" localSheetId="9">#REF!</definedName>
    <definedName name="AUD" localSheetId="10">#REF!</definedName>
    <definedName name="AUD" localSheetId="7">#REF!</definedName>
    <definedName name="AUD" localSheetId="8">#REF!</definedName>
    <definedName name="AUD" localSheetId="5">#REF!</definedName>
    <definedName name="AUD" localSheetId="6">#REF!</definedName>
    <definedName name="AUD">#REF!</definedName>
    <definedName name="Base_dati">#REF!</definedName>
    <definedName name="codice" localSheetId="11">#REF!</definedName>
    <definedName name="codice" localSheetId="3">#REF!</definedName>
    <definedName name="codice" localSheetId="4">#REF!</definedName>
    <definedName name="codice" localSheetId="9">#REF!</definedName>
    <definedName name="codice" localSheetId="10">#REF!</definedName>
    <definedName name="codice" localSheetId="7">#REF!</definedName>
    <definedName name="codice" localSheetId="8">#REF!</definedName>
    <definedName name="codice" localSheetId="5">#REF!</definedName>
    <definedName name="codice" localSheetId="6">#REF!</definedName>
    <definedName name="codice">#REF!</definedName>
    <definedName name="COLONNA0" localSheetId="11">#REF!</definedName>
    <definedName name="COLONNA0" localSheetId="3">#REF!</definedName>
    <definedName name="COLONNA0" localSheetId="4">#REF!</definedName>
    <definedName name="COLONNA0" localSheetId="9">#REF!</definedName>
    <definedName name="COLONNA0" localSheetId="10">#REF!</definedName>
    <definedName name="COLONNA0" localSheetId="7">#REF!</definedName>
    <definedName name="COLONNA0" localSheetId="8">#REF!</definedName>
    <definedName name="COLONNA0" localSheetId="5">#REF!</definedName>
    <definedName name="COLONNA0" localSheetId="6">#REF!</definedName>
    <definedName name="COLONNA0">#REF!</definedName>
    <definedName name="COLONNA1" localSheetId="11">#REF!</definedName>
    <definedName name="COLONNA1" localSheetId="3">#REF!</definedName>
    <definedName name="COLONNA1" localSheetId="4">#REF!</definedName>
    <definedName name="COLONNA1" localSheetId="9">#REF!</definedName>
    <definedName name="COLONNA1" localSheetId="10">#REF!</definedName>
    <definedName name="COLONNA1" localSheetId="7">#REF!</definedName>
    <definedName name="COLONNA1" localSheetId="8">#REF!</definedName>
    <definedName name="COLONNA1" localSheetId="5">#REF!</definedName>
    <definedName name="COLONNA1" localSheetId="6">#REF!</definedName>
    <definedName name="COLONNA1">#REF!</definedName>
    <definedName name="COLONNA2" localSheetId="11">#REF!</definedName>
    <definedName name="COLONNA2" localSheetId="3">#REF!</definedName>
    <definedName name="COLONNA2" localSheetId="4">#REF!</definedName>
    <definedName name="COLONNA2" localSheetId="9">#REF!</definedName>
    <definedName name="COLONNA2" localSheetId="10">#REF!</definedName>
    <definedName name="COLONNA2" localSheetId="7">#REF!</definedName>
    <definedName name="COLONNA2" localSheetId="8">#REF!</definedName>
    <definedName name="COLONNA2" localSheetId="5">#REF!</definedName>
    <definedName name="COLONNA2" localSheetId="6">#REF!</definedName>
    <definedName name="COLONNA2">#REF!</definedName>
    <definedName name="CPC" localSheetId="11">#REF!</definedName>
    <definedName name="CPC" localSheetId="3">#REF!</definedName>
    <definedName name="CPC" localSheetId="4">#REF!</definedName>
    <definedName name="CPC" localSheetId="9">#REF!</definedName>
    <definedName name="CPC" localSheetId="10">#REF!</definedName>
    <definedName name="CPC" localSheetId="7">#REF!</definedName>
    <definedName name="CPC" localSheetId="8">#REF!</definedName>
    <definedName name="CPC" localSheetId="5">#REF!</definedName>
    <definedName name="CPC" localSheetId="6">#REF!</definedName>
    <definedName name="CPC">#REF!</definedName>
    <definedName name="data_a">[1]Parametri!#REF!</definedName>
    <definedName name="data_da">[1]Parametri!#REF!</definedName>
    <definedName name="des_dato" localSheetId="11">[2]Parametri!#REF!</definedName>
    <definedName name="des_dato" localSheetId="12">[13]Parametri!#REF!</definedName>
    <definedName name="des_dato" localSheetId="3">[2]Parametri!#REF!</definedName>
    <definedName name="des_dato" localSheetId="4">[2]Parametri!#REF!</definedName>
    <definedName name="des_dato" localSheetId="9">[2]Parametri!#REF!</definedName>
    <definedName name="des_dato" localSheetId="10">[2]Parametri!#REF!</definedName>
    <definedName name="des_dato" localSheetId="7">[2]Parametri!#REF!</definedName>
    <definedName name="des_dato" localSheetId="8">[2]Parametri!#REF!</definedName>
    <definedName name="des_dato" localSheetId="5">[2]Parametri!#REF!</definedName>
    <definedName name="des_dato" localSheetId="6">[2]Parametri!#REF!</definedName>
    <definedName name="des_dato">[2]Parametri!#REF!</definedName>
    <definedName name="descr">[3]Parametri!$B$6</definedName>
    <definedName name="Dest_econbr" localSheetId="11">#REF!</definedName>
    <definedName name="Dest_econbr" localSheetId="9">#REF!</definedName>
    <definedName name="Dest_econbr" localSheetId="10">#REF!</definedName>
    <definedName name="Dest_econbr">#REF!</definedName>
    <definedName name="DEST_ECONY2003M10" localSheetId="11">#REF!</definedName>
    <definedName name="DEST_ECONY2003M10" localSheetId="9">#REF!</definedName>
    <definedName name="DEST_ECONY2003M10" localSheetId="10">#REF!</definedName>
    <definedName name="DEST_ECONY2003M10">#REF!</definedName>
    <definedName name="DEST_ECONY2003M11" localSheetId="11">#REF!</definedName>
    <definedName name="DEST_ECONY2003M11" localSheetId="9">#REF!</definedName>
    <definedName name="DEST_ECONY2003M11" localSheetId="10">#REF!</definedName>
    <definedName name="DEST_ECONY2003M11">#REF!</definedName>
    <definedName name="DEST_ECONY2003M12">#REF!</definedName>
    <definedName name="dir_temp">[1]Parametri!#REF!</definedName>
    <definedName name="dirtemp">[1]Parametri!#REF!</definedName>
    <definedName name="DUE" localSheetId="11">#REF!</definedName>
    <definedName name="DUE" localSheetId="3">#REF!</definedName>
    <definedName name="DUE" localSheetId="4">#REF!</definedName>
    <definedName name="DUE" localSheetId="9">#REF!</definedName>
    <definedName name="DUE" localSheetId="10">#REF!</definedName>
    <definedName name="DUE" localSheetId="7">#REF!</definedName>
    <definedName name="DUE" localSheetId="8">#REF!</definedName>
    <definedName name="DUE" localSheetId="5">#REF!</definedName>
    <definedName name="DUE" localSheetId="6">#REF!</definedName>
    <definedName name="DUE">#REF!</definedName>
    <definedName name="DUEB" localSheetId="11">#REF!</definedName>
    <definedName name="DUEB" localSheetId="3">#REF!</definedName>
    <definedName name="DUEB" localSheetId="4">#REF!</definedName>
    <definedName name="DUEB" localSheetId="9">#REF!</definedName>
    <definedName name="DUEB" localSheetId="10">#REF!</definedName>
    <definedName name="DUEB" localSheetId="7">#REF!</definedName>
    <definedName name="DUEB" localSheetId="8">#REF!</definedName>
    <definedName name="DUEB" localSheetId="5">#REF!</definedName>
    <definedName name="DUEB" localSheetId="6">#REF!</definedName>
    <definedName name="DUEB">#REF!</definedName>
    <definedName name="dues" localSheetId="11">#REF!</definedName>
    <definedName name="dues" localSheetId="3">#REF!</definedName>
    <definedName name="dues" localSheetId="4">#REF!</definedName>
    <definedName name="dues" localSheetId="9">#REF!</definedName>
    <definedName name="dues" localSheetId="10">#REF!</definedName>
    <definedName name="dues" localSheetId="7">#REF!</definedName>
    <definedName name="dues" localSheetId="8">#REF!</definedName>
    <definedName name="dues" localSheetId="5">#REF!</definedName>
    <definedName name="dues" localSheetId="6">#REF!</definedName>
    <definedName name="dues">#REF!</definedName>
    <definedName name="DUESAB" localSheetId="11">#REF!</definedName>
    <definedName name="DUESAB" localSheetId="3">#REF!</definedName>
    <definedName name="DUESAB" localSheetId="4">#REF!</definedName>
    <definedName name="DUESAB" localSheetId="9">#REF!</definedName>
    <definedName name="DUESAB" localSheetId="10">#REF!</definedName>
    <definedName name="DUESAB" localSheetId="7">#REF!</definedName>
    <definedName name="DUESAB" localSheetId="8">#REF!</definedName>
    <definedName name="DUESAB" localSheetId="5">#REF!</definedName>
    <definedName name="DUESAB" localSheetId="6">#REF!</definedName>
    <definedName name="DUESAB">#REF!</definedName>
    <definedName name="duezzz" localSheetId="11">#REF!</definedName>
    <definedName name="duezzz" localSheetId="3">#REF!</definedName>
    <definedName name="duezzz" localSheetId="4">#REF!</definedName>
    <definedName name="duezzz" localSheetId="9">#REF!</definedName>
    <definedName name="duezzz" localSheetId="10">#REF!</definedName>
    <definedName name="duezzz" localSheetId="7">#REF!</definedName>
    <definedName name="duezzz" localSheetId="8">#REF!</definedName>
    <definedName name="duezzz" localSheetId="5">#REF!</definedName>
    <definedName name="duezzz" localSheetId="6">#REF!</definedName>
    <definedName name="duezzz">#REF!</definedName>
    <definedName name="fbreak">[4]Parametri!#REF!</definedName>
    <definedName name="fff" localSheetId="11">#REF!</definedName>
    <definedName name="fff" localSheetId="9">#REF!</definedName>
    <definedName name="fff" localSheetId="10">#REF!</definedName>
    <definedName name="fff">#REF!</definedName>
    <definedName name="LIS" localSheetId="11">#REF!</definedName>
    <definedName name="LIS" localSheetId="12">#REF!</definedName>
    <definedName name="LIS" localSheetId="3">#REF!</definedName>
    <definedName name="LIS" localSheetId="4">#REF!</definedName>
    <definedName name="LIS" localSheetId="9">#REF!</definedName>
    <definedName name="LIS" localSheetId="10">#REF!</definedName>
    <definedName name="LIS" localSheetId="7">#REF!</definedName>
    <definedName name="LIS" localSheetId="8">#REF!</definedName>
    <definedName name="LIS" localSheetId="5">#REF!</definedName>
    <definedName name="LIS" localSheetId="6">#REF!</definedName>
    <definedName name="LIS">#REF!</definedName>
    <definedName name="LIST" localSheetId="11">#REF!</definedName>
    <definedName name="LIST" localSheetId="12">#REF!</definedName>
    <definedName name="LIST" localSheetId="3">#REF!</definedName>
    <definedName name="LIST" localSheetId="4">#REF!</definedName>
    <definedName name="LIST" localSheetId="9">#REF!</definedName>
    <definedName name="LIST" localSheetId="10">#REF!</definedName>
    <definedName name="LIST" localSheetId="7">#REF!</definedName>
    <definedName name="LIST" localSheetId="8">#REF!</definedName>
    <definedName name="LIST" localSheetId="5">#REF!</definedName>
    <definedName name="LIST" localSheetId="6">#REF!</definedName>
    <definedName name="LIST">#REF!</definedName>
    <definedName name="magazzino" localSheetId="11">[2]Parametri!#REF!</definedName>
    <definedName name="magazzino" localSheetId="12">[13]Parametri!#REF!</definedName>
    <definedName name="magazzino" localSheetId="3">[2]Parametri!#REF!</definedName>
    <definedName name="magazzino" localSheetId="4">[2]Parametri!#REF!</definedName>
    <definedName name="magazzino" localSheetId="9">[2]Parametri!#REF!</definedName>
    <definedName name="magazzino" localSheetId="10">[2]Parametri!#REF!</definedName>
    <definedName name="magazzino" localSheetId="7">[2]Parametri!#REF!</definedName>
    <definedName name="magazzino" localSheetId="8">[2]Parametri!#REF!</definedName>
    <definedName name="magazzino" localSheetId="5">[2]Parametri!#REF!</definedName>
    <definedName name="magazzino" localSheetId="6">[2]Parametri!#REF!</definedName>
    <definedName name="magazzino">[2]Parametri!#REF!</definedName>
    <definedName name="naz" localSheetId="11">#REF!</definedName>
    <definedName name="naz" localSheetId="3">#REF!</definedName>
    <definedName name="naz" localSheetId="4">#REF!</definedName>
    <definedName name="naz" localSheetId="9">#REF!</definedName>
    <definedName name="naz" localSheetId="10">#REF!</definedName>
    <definedName name="naz" localSheetId="7">#REF!</definedName>
    <definedName name="naz" localSheetId="8">#REF!</definedName>
    <definedName name="naz" localSheetId="5">#REF!</definedName>
    <definedName name="naz" localSheetId="6">#REF!</definedName>
    <definedName name="naz">#REF!</definedName>
    <definedName name="num_compl">[5]Parametri!#REF!</definedName>
    <definedName name="num_compl_1" localSheetId="11">[6]Parametri!#REF!</definedName>
    <definedName name="num_compl_1" localSheetId="3">[6]Parametri!#REF!</definedName>
    <definedName name="num_compl_1" localSheetId="4">[6]Parametri!#REF!</definedName>
    <definedName name="num_compl_1" localSheetId="9">[6]Parametri!#REF!</definedName>
    <definedName name="num_compl_1" localSheetId="10">[6]Parametri!#REF!</definedName>
    <definedName name="num_compl_1" localSheetId="7">[6]Parametri!#REF!</definedName>
    <definedName name="num_compl_1" localSheetId="8">[6]Parametri!#REF!</definedName>
    <definedName name="num_compl_1" localSheetId="5">[6]Parametri!#REF!</definedName>
    <definedName name="num_compl_1" localSheetId="6">[6]Parametri!#REF!</definedName>
    <definedName name="num_compl_1">[6]Parametri!#REF!</definedName>
    <definedName name="numero_lavoro" localSheetId="11">[2]Parametri!#REF!</definedName>
    <definedName name="numero_lavoro" localSheetId="12">[13]Parametri!#REF!</definedName>
    <definedName name="numero_lavoro" localSheetId="3">[2]Parametri!#REF!</definedName>
    <definedName name="numero_lavoro" localSheetId="4">[2]Parametri!#REF!</definedName>
    <definedName name="numero_lavoro" localSheetId="9">[2]Parametri!#REF!</definedName>
    <definedName name="numero_lavoro" localSheetId="10">[2]Parametri!#REF!</definedName>
    <definedName name="numero_lavoro" localSheetId="7">[2]Parametri!#REF!</definedName>
    <definedName name="numero_lavoro" localSheetId="8">[2]Parametri!#REF!</definedName>
    <definedName name="numero_lavoro" localSheetId="5">[2]Parametri!#REF!</definedName>
    <definedName name="numero_lavoro" localSheetId="6">[2]Parametri!#REF!</definedName>
    <definedName name="numero_lavoro">[2]Parametri!#REF!</definedName>
    <definedName name="numero_reti" localSheetId="11">[2]Parametri!#REF!</definedName>
    <definedName name="numero_reti" localSheetId="12">[13]Parametri!#REF!</definedName>
    <definedName name="numero_reti" localSheetId="3">[2]Parametri!#REF!</definedName>
    <definedName name="numero_reti" localSheetId="4">[2]Parametri!#REF!</definedName>
    <definedName name="numero_reti" localSheetId="9">[2]Parametri!#REF!</definedName>
    <definedName name="numero_reti" localSheetId="10">[2]Parametri!#REF!</definedName>
    <definedName name="numero_reti" localSheetId="7">[2]Parametri!#REF!</definedName>
    <definedName name="numero_reti" localSheetId="8">[2]Parametri!#REF!</definedName>
    <definedName name="numero_reti" localSheetId="5">[2]Parametri!#REF!</definedName>
    <definedName name="numero_reti" localSheetId="6">[2]Parametri!#REF!</definedName>
    <definedName name="numero_reti">[2]Parametri!#REF!</definedName>
    <definedName name="numset" localSheetId="2">[7]Parametri!#REF!</definedName>
    <definedName name="numset" localSheetId="11">[4]Parametri!#REF!</definedName>
    <definedName name="numset" localSheetId="1">[7]Parametri!#REF!</definedName>
    <definedName name="numset" localSheetId="3">[4]Parametri!#REF!</definedName>
    <definedName name="numset" localSheetId="4">[4]Parametri!#REF!</definedName>
    <definedName name="numset" localSheetId="9">[4]Parametri!#REF!</definedName>
    <definedName name="numset" localSheetId="10">[4]Parametri!#REF!</definedName>
    <definedName name="numset" localSheetId="7">[4]Parametri!#REF!</definedName>
    <definedName name="numset" localSheetId="8">[4]Parametri!#REF!</definedName>
    <definedName name="numset" localSheetId="5">[4]Parametri!#REF!</definedName>
    <definedName name="numset" localSheetId="6">[4]Parametri!#REF!</definedName>
    <definedName name="numset">[4]Parametri!#REF!</definedName>
    <definedName name="offset_1" localSheetId="2">[7]Parametri!#REF!</definedName>
    <definedName name="offset_1" localSheetId="11">[8]Parametri!#REF!</definedName>
    <definedName name="offset_1" localSheetId="1">[7]Parametri!#REF!</definedName>
    <definedName name="offset_1" localSheetId="3">[8]Parametri!#REF!</definedName>
    <definedName name="offset_1" localSheetId="4">[8]Parametri!#REF!</definedName>
    <definedName name="offset_1" localSheetId="9">[8]Parametri!#REF!</definedName>
    <definedName name="offset_1" localSheetId="10">[8]Parametri!#REF!</definedName>
    <definedName name="offset_1" localSheetId="7">[8]Parametri!#REF!</definedName>
    <definedName name="offset_1" localSheetId="8">[8]Parametri!#REF!</definedName>
    <definedName name="offset_1" localSheetId="5">[8]Parametri!#REF!</definedName>
    <definedName name="offset_1" localSheetId="6">[8]Parametri!#REF!</definedName>
    <definedName name="offset_1">[8]Parametri!#REF!</definedName>
    <definedName name="offset_2" localSheetId="2">[7]Parametri!#REF!</definedName>
    <definedName name="offset_2" localSheetId="11">[8]Parametri!#REF!</definedName>
    <definedName name="offset_2" localSheetId="1">[7]Parametri!#REF!</definedName>
    <definedName name="offset_2" localSheetId="3">[8]Parametri!#REF!</definedName>
    <definedName name="offset_2" localSheetId="4">[8]Parametri!#REF!</definedName>
    <definedName name="offset_2" localSheetId="9">[8]Parametri!#REF!</definedName>
    <definedName name="offset_2" localSheetId="10">[8]Parametri!#REF!</definedName>
    <definedName name="offset_2" localSheetId="7">[8]Parametri!#REF!</definedName>
    <definedName name="offset_2" localSheetId="8">[8]Parametri!#REF!</definedName>
    <definedName name="offset_2" localSheetId="5">[8]Parametri!#REF!</definedName>
    <definedName name="offset_2" localSheetId="6">[8]Parametri!#REF!</definedName>
    <definedName name="offset_2">[8]Parametri!#REF!</definedName>
    <definedName name="offset_3" localSheetId="2">[7]Parametri!#REF!</definedName>
    <definedName name="offset_3" localSheetId="11">[8]Parametri!#REF!</definedName>
    <definedName name="offset_3" localSheetId="1">[7]Parametri!#REF!</definedName>
    <definedName name="offset_3" localSheetId="3">[8]Parametri!#REF!</definedName>
    <definedName name="offset_3" localSheetId="4">[8]Parametri!#REF!</definedName>
    <definedName name="offset_3" localSheetId="9">[8]Parametri!#REF!</definedName>
    <definedName name="offset_3" localSheetId="10">[8]Parametri!#REF!</definedName>
    <definedName name="offset_3" localSheetId="7">[8]Parametri!#REF!</definedName>
    <definedName name="offset_3" localSheetId="8">[8]Parametri!#REF!</definedName>
    <definedName name="offset_3" localSheetId="5">[8]Parametri!#REF!</definedName>
    <definedName name="offset_3" localSheetId="6">[8]Parametri!#REF!</definedName>
    <definedName name="offset_3">[8]Parametri!#REF!</definedName>
    <definedName name="offset_4" localSheetId="2">[7]Parametri!#REF!</definedName>
    <definedName name="offset_4" localSheetId="11">[8]Parametri!#REF!</definedName>
    <definedName name="offset_4" localSheetId="1">[7]Parametri!#REF!</definedName>
    <definedName name="offset_4" localSheetId="3">[8]Parametri!#REF!</definedName>
    <definedName name="offset_4" localSheetId="4">[8]Parametri!#REF!</definedName>
    <definedName name="offset_4" localSheetId="9">[8]Parametri!#REF!</definedName>
    <definedName name="offset_4" localSheetId="10">[8]Parametri!#REF!</definedName>
    <definedName name="offset_4" localSheetId="7">[8]Parametri!#REF!</definedName>
    <definedName name="offset_4" localSheetId="8">[8]Parametri!#REF!</definedName>
    <definedName name="offset_4" localSheetId="5">[8]Parametri!#REF!</definedName>
    <definedName name="offset_4" localSheetId="6">[8]Parametri!#REF!</definedName>
    <definedName name="offset_4">[8]Parametri!#REF!</definedName>
    <definedName name="PERIODO" localSheetId="11">#REF!</definedName>
    <definedName name="PERIODO" localSheetId="3">#REF!</definedName>
    <definedName name="PERIODO" localSheetId="4">#REF!</definedName>
    <definedName name="PERIODO" localSheetId="9">#REF!</definedName>
    <definedName name="PERIODO" localSheetId="10">#REF!</definedName>
    <definedName name="PERIODO" localSheetId="7">#REF!</definedName>
    <definedName name="PERIODO" localSheetId="8">#REF!</definedName>
    <definedName name="PERIODO" localSheetId="5">#REF!</definedName>
    <definedName name="PERIODO" localSheetId="6">#REF!</definedName>
    <definedName name="PERIODO">#REF!</definedName>
    <definedName name="pippo">[9]Parametri!$B$7</definedName>
    <definedName name="pluto">[9]Parametri!$B$12</definedName>
    <definedName name="q" localSheetId="11">#REF!</definedName>
    <definedName name="q" localSheetId="3">#REF!</definedName>
    <definedName name="q" localSheetId="4">#REF!</definedName>
    <definedName name="q" localSheetId="9">#REF!</definedName>
    <definedName name="q" localSheetId="10">#REF!</definedName>
    <definedName name="q" localSheetId="7">#REF!</definedName>
    <definedName name="q" localSheetId="8">#REF!</definedName>
    <definedName name="q" localSheetId="5">#REF!</definedName>
    <definedName name="q" localSheetId="6">#REF!</definedName>
    <definedName name="q">#REF!</definedName>
    <definedName name="quattro">#REF!</definedName>
    <definedName name="reazione">#REF!</definedName>
    <definedName name="reazione2">#REF!</definedName>
    <definedName name="Regolazbr">#REF!</definedName>
    <definedName name="REGOLAZY2003M10">#REF!</definedName>
    <definedName name="REGOLAZY2003M11">#REF!</definedName>
    <definedName name="REGOLAZY2003M12">#REF!</definedName>
    <definedName name="sasa">#REF!</definedName>
    <definedName name="SCONTO" localSheetId="11">#REF!</definedName>
    <definedName name="SCONTO" localSheetId="12">#REF!</definedName>
    <definedName name="SCONTO" localSheetId="3">#REF!</definedName>
    <definedName name="SCONTO" localSheetId="4">#REF!</definedName>
    <definedName name="SCONTO" localSheetId="9">#REF!</definedName>
    <definedName name="SCONTO" localSheetId="10">#REF!</definedName>
    <definedName name="SCONTO" localSheetId="7">#REF!</definedName>
    <definedName name="SCONTO" localSheetId="8">#REF!</definedName>
    <definedName name="SCONTO" localSheetId="5">#REF!</definedName>
    <definedName name="SCONTO" localSheetId="6">#REF!</definedName>
    <definedName name="SCONTO">#REF!</definedName>
    <definedName name="sport" hidden="1">#REF!</definedName>
    <definedName name="Statder_dest_20036">#REF!</definedName>
    <definedName name="Statder_dest_20037">#REF!</definedName>
    <definedName name="Statder_dest_20038">#REF!</definedName>
    <definedName name="Statder_dest_20039">#REF!</definedName>
    <definedName name="Statder_regolaz_20036">#REF!</definedName>
    <definedName name="Statder_regolaz_20037">#REF!</definedName>
    <definedName name="Statder_regolaz_20038">#REF!</definedName>
    <definedName name="Statder_regolaz_20039">#REF!</definedName>
    <definedName name="Stato" localSheetId="11">[2]Parametri!#REF!</definedName>
    <definedName name="Stato" localSheetId="12">[13]Parametri!#REF!</definedName>
    <definedName name="Stato" localSheetId="3">[2]Parametri!#REF!</definedName>
    <definedName name="Stato" localSheetId="4">[2]Parametri!#REF!</definedName>
    <definedName name="Stato" localSheetId="9">[2]Parametri!#REF!</definedName>
    <definedName name="Stato" localSheetId="10">[2]Parametri!#REF!</definedName>
    <definedName name="Stato" localSheetId="7">[2]Parametri!#REF!</definedName>
    <definedName name="Stato" localSheetId="8">[2]Parametri!#REF!</definedName>
    <definedName name="Stato" localSheetId="5">[2]Parametri!#REF!</definedName>
    <definedName name="Stato" localSheetId="6">[2]Parametri!#REF!</definedName>
    <definedName name="Stato">[2]Parametri!#REF!</definedName>
    <definedName name="TAB" localSheetId="11">#REF!</definedName>
    <definedName name="TAB" localSheetId="12">#REF!</definedName>
    <definedName name="TAB" localSheetId="3">#REF!</definedName>
    <definedName name="TAB" localSheetId="4">#REF!</definedName>
    <definedName name="TAB" localSheetId="9">#REF!</definedName>
    <definedName name="TAB" localSheetId="10">#REF!</definedName>
    <definedName name="TAB" localSheetId="7">#REF!</definedName>
    <definedName name="TAB" localSheetId="8">#REF!</definedName>
    <definedName name="TAB" localSheetId="5">#REF!</definedName>
    <definedName name="TAB" localSheetId="6">#REF!</definedName>
    <definedName name="TAB">#REF!</definedName>
    <definedName name="tipo_dato" localSheetId="11">[2]Parametri!#REF!</definedName>
    <definedName name="tipo_dato" localSheetId="12">[13]Parametri!#REF!</definedName>
    <definedName name="tipo_dato" localSheetId="3">[2]Parametri!#REF!</definedName>
    <definedName name="tipo_dato" localSheetId="4">[2]Parametri!#REF!</definedName>
    <definedName name="tipo_dato" localSheetId="9">[2]Parametri!#REF!</definedName>
    <definedName name="tipo_dato" localSheetId="10">[2]Parametri!#REF!</definedName>
    <definedName name="tipo_dato" localSheetId="7">[2]Parametri!#REF!</definedName>
    <definedName name="tipo_dato" localSheetId="8">[2]Parametri!#REF!</definedName>
    <definedName name="tipo_dato" localSheetId="5">[2]Parametri!#REF!</definedName>
    <definedName name="tipo_dato" localSheetId="6">[2]Parametri!#REF!</definedName>
    <definedName name="tipo_dato">[2]Parametri!#REF!</definedName>
    <definedName name="_xlnm.Print_Titles" localSheetId="11">'AREE RAI RADIO RADIO ITALIA'!$1:$5</definedName>
    <definedName name="_xlnm.Print_Titles" localSheetId="3">TABELLARE!$1:$5</definedName>
    <definedName name="_xlnm.Print_Titles" localSheetId="4">'TABELLARE PU'!$1:$5</definedName>
    <definedName name="_xlnm.Print_Titles" localSheetId="9">'TABELLARE RADIO ITALIA'!$1:$5</definedName>
    <definedName name="_xlnm.Print_Titles" localSheetId="10">'TABELLARE RADIO ITALIA PU'!$1:$5</definedName>
    <definedName name="TOT" localSheetId="11">#REF!</definedName>
    <definedName name="TOT" localSheetId="12">#REF!</definedName>
    <definedName name="TOT" localSheetId="3">#REF!</definedName>
    <definedName name="TOT" localSheetId="4">#REF!</definedName>
    <definedName name="TOT" localSheetId="9">#REF!</definedName>
    <definedName name="TOT" localSheetId="10">#REF!</definedName>
    <definedName name="TOT" localSheetId="7">#REF!</definedName>
    <definedName name="TOT" localSheetId="8">#REF!</definedName>
    <definedName name="TOT" localSheetId="5">#REF!</definedName>
    <definedName name="TOT" localSheetId="6">#REF!</definedName>
    <definedName name="TOT">#REF!</definedName>
    <definedName name="TRE" localSheetId="11">#REF!</definedName>
    <definedName name="TRE" localSheetId="3">#REF!</definedName>
    <definedName name="TRE" localSheetId="4">#REF!</definedName>
    <definedName name="TRE" localSheetId="9">#REF!</definedName>
    <definedName name="TRE" localSheetId="10">#REF!</definedName>
    <definedName name="TRE" localSheetId="7">#REF!</definedName>
    <definedName name="TRE" localSheetId="8">#REF!</definedName>
    <definedName name="TRE" localSheetId="5">#REF!</definedName>
    <definedName name="TRE" localSheetId="6">#REF!</definedName>
    <definedName name="TRE">#REF!</definedName>
    <definedName name="TREB" localSheetId="11">#REF!</definedName>
    <definedName name="TREB" localSheetId="3">#REF!</definedName>
    <definedName name="TREB" localSheetId="4">#REF!</definedName>
    <definedName name="TREB" localSheetId="9">#REF!</definedName>
    <definedName name="TREB" localSheetId="10">#REF!</definedName>
    <definedName name="TREB" localSheetId="7">#REF!</definedName>
    <definedName name="TREB" localSheetId="8">#REF!</definedName>
    <definedName name="TREB" localSheetId="5">#REF!</definedName>
    <definedName name="TREB" localSheetId="6">#REF!</definedName>
    <definedName name="TREB">#REF!</definedName>
    <definedName name="TRG_1" localSheetId="12">[13]Parametri!$B$10</definedName>
    <definedName name="TRG_1">[10]Parametri!$B$7</definedName>
    <definedName name="TRG_10" localSheetId="2">[11]Parametri!$B$8</definedName>
    <definedName name="TRG_10" localSheetId="12">[13]Parametri!$B$19</definedName>
    <definedName name="TRG_10" localSheetId="1">[11]Parametri!$B$8</definedName>
    <definedName name="TRG_10">[10]Parametri!$B$16</definedName>
    <definedName name="TRG_11" localSheetId="2">[11]Parametri!$B$9</definedName>
    <definedName name="TRG_11" localSheetId="12">[13]Parametri!$B$20</definedName>
    <definedName name="TRG_11" localSheetId="1">[11]Parametri!$B$9</definedName>
    <definedName name="TRG_11">[10]Parametri!$B$17</definedName>
    <definedName name="TRG_12" localSheetId="2">[11]Parametri!$B$10</definedName>
    <definedName name="TRG_12" localSheetId="12">[13]Parametri!$B$21</definedName>
    <definedName name="TRG_12" localSheetId="1">[11]Parametri!$B$10</definedName>
    <definedName name="TRG_12">[10]Parametri!$B$18</definedName>
    <definedName name="TRG_2" localSheetId="12">[13]Parametri!$B$11</definedName>
    <definedName name="TRG_2">[10]Parametri!$B$8</definedName>
    <definedName name="TRG_3" localSheetId="12">[13]Parametri!$B$12</definedName>
    <definedName name="TRG_3">[10]Parametri!$B$9</definedName>
    <definedName name="TRG_4" localSheetId="12">[13]Parametri!$B$13</definedName>
    <definedName name="TRG_4">[10]Parametri!$B$10</definedName>
    <definedName name="TRG_5" localSheetId="12">[13]Parametri!$B$14</definedName>
    <definedName name="TRG_5">[10]Parametri!$B$11</definedName>
    <definedName name="TRG_6" localSheetId="12">[13]Parametri!$B$15</definedName>
    <definedName name="TRG_6">[10]Parametri!$B$12</definedName>
    <definedName name="TRG_7" localSheetId="12">[13]Parametri!$B$16</definedName>
    <definedName name="TRG_7">[10]Parametri!$B$13</definedName>
    <definedName name="TRG_8" localSheetId="12">[13]Parametri!$B$17</definedName>
    <definedName name="TRG_8">[10]Parametri!$B$14</definedName>
    <definedName name="TRG_9" localSheetId="2">[11]Parametri!$B$7</definedName>
    <definedName name="TRG_9" localSheetId="12">[13]Parametri!$B$18</definedName>
    <definedName name="TRG_9" localSheetId="1">[11]Parametri!$B$7</definedName>
    <definedName name="TRG_9">[10]Parametri!$B$15</definedName>
    <definedName name="UNO" localSheetId="11">#REF!</definedName>
    <definedName name="UNO" localSheetId="3">#REF!</definedName>
    <definedName name="UNO" localSheetId="4">#REF!</definedName>
    <definedName name="UNO" localSheetId="9">#REF!</definedName>
    <definedName name="UNO" localSheetId="10">#REF!</definedName>
    <definedName name="UNO" localSheetId="7">#REF!</definedName>
    <definedName name="UNO" localSheetId="8">#REF!</definedName>
    <definedName name="UNO" localSheetId="5">#REF!</definedName>
    <definedName name="UNO" localSheetId="6">#REF!</definedName>
    <definedName name="UNO">#REF!</definedName>
    <definedName name="UNOB" localSheetId="11">#REF!</definedName>
    <definedName name="UNOB" localSheetId="3">#REF!</definedName>
    <definedName name="UNOB" localSheetId="4">#REF!</definedName>
    <definedName name="UNOB" localSheetId="9">#REF!</definedName>
    <definedName name="UNOB" localSheetId="10">#REF!</definedName>
    <definedName name="UNOB" localSheetId="7">#REF!</definedName>
    <definedName name="UNOB" localSheetId="8">#REF!</definedName>
    <definedName name="UNOB" localSheetId="5">#REF!</definedName>
    <definedName name="UNOB" localSheetId="6">#REF!</definedName>
    <definedName name="UNOB">#REF!</definedName>
    <definedName name="valuta" localSheetId="11">[2]Parametri!#REF!</definedName>
    <definedName name="valuta" localSheetId="12">[13]Parametri!#REF!</definedName>
    <definedName name="valuta" localSheetId="3">[2]Parametri!#REF!</definedName>
    <definedName name="valuta" localSheetId="4">[2]Parametri!#REF!</definedName>
    <definedName name="valuta" localSheetId="9">[2]Parametri!#REF!</definedName>
    <definedName name="valuta" localSheetId="10">[2]Parametri!#REF!</definedName>
    <definedName name="valuta" localSheetId="7">[2]Parametri!#REF!</definedName>
    <definedName name="valuta" localSheetId="8">[2]Parametri!#REF!</definedName>
    <definedName name="valuta" localSheetId="5">[2]Parametri!#REF!</definedName>
    <definedName name="valuta" localSheetId="6">[2]Parametri!#REF!</definedName>
    <definedName name="valuta">[2]Parametri!#REF!</definedName>
    <definedName name="X" localSheetId="11">#REF!</definedName>
    <definedName name="X" localSheetId="3">#REF!</definedName>
    <definedName name="X" localSheetId="4">#REF!</definedName>
    <definedName name="X" localSheetId="9">#REF!</definedName>
    <definedName name="X" localSheetId="10">#REF!</definedName>
    <definedName name="X" localSheetId="7">#REF!</definedName>
    <definedName name="X" localSheetId="8">#REF!</definedName>
    <definedName name="X" localSheetId="5">#REF!</definedName>
    <definedName name="X" localSheetId="6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3" i="79" l="1"/>
  <c r="AC22" i="79"/>
  <c r="AC21" i="79"/>
  <c r="AE20" i="79"/>
  <c r="AE19" i="79"/>
  <c r="AE18" i="79"/>
  <c r="AE17" i="79"/>
  <c r="AE16" i="79"/>
  <c r="AC15" i="79"/>
  <c r="AC14" i="79"/>
  <c r="AC13" i="79"/>
  <c r="AC12" i="79"/>
  <c r="AC11" i="79"/>
  <c r="AC10" i="79"/>
</calcChain>
</file>

<file path=xl/sharedStrings.xml><?xml version="1.0" encoding="utf-8"?>
<sst xmlns="http://schemas.openxmlformats.org/spreadsheetml/2006/main" count="6418" uniqueCount="666">
  <si>
    <t>Orario Indicativo</t>
  </si>
  <si>
    <t>Giorni di 
Trasmissione</t>
  </si>
  <si>
    <t>•</t>
  </si>
  <si>
    <t>RAI 1</t>
  </si>
  <si>
    <t>RAI 2</t>
  </si>
  <si>
    <t>RAI 3</t>
  </si>
  <si>
    <t/>
  </si>
  <si>
    <t>R2 Tg Motori A</t>
  </si>
  <si>
    <t>R2 Tg Motori B</t>
  </si>
  <si>
    <t>R2 Seriale B</t>
  </si>
  <si>
    <t>19:30</t>
  </si>
  <si>
    <t>R3 Un Posto Al Sole</t>
  </si>
  <si>
    <t>R3 Film</t>
  </si>
  <si>
    <t>R3 Prime Time</t>
  </si>
  <si>
    <t>Note</t>
  </si>
  <si>
    <t>Programma</t>
  </si>
  <si>
    <t>Tg2 Motori</t>
  </si>
  <si>
    <t>TGR</t>
  </si>
  <si>
    <t>TG3</t>
  </si>
  <si>
    <t>R3 Attualità</t>
  </si>
  <si>
    <t xml:space="preserve"> FICTION</t>
  </si>
  <si>
    <t xml:space="preserve"> INTR</t>
  </si>
  <si>
    <t xml:space="preserve"> SPORT</t>
  </si>
  <si>
    <t xml:space="preserve"> NEWS</t>
  </si>
  <si>
    <t xml:space="preserve"> ATTUALITA</t>
  </si>
  <si>
    <t xml:space="preserve"> CULTURA</t>
  </si>
  <si>
    <t xml:space="preserve"> SOSTENIBILITA'</t>
  </si>
  <si>
    <t xml:space="preserve"> MOBILITA'</t>
  </si>
  <si>
    <t xml:space="preserve"> ALIMENTAZIONE</t>
  </si>
  <si>
    <t>x</t>
  </si>
  <si>
    <t>Tg1</t>
  </si>
  <si>
    <t>Intrattenimento</t>
  </si>
  <si>
    <t>Tg2 Medicina 33/Tg2 Sì Viaggiare</t>
  </si>
  <si>
    <t>Film</t>
  </si>
  <si>
    <t>Programma Seconda Serata</t>
  </si>
  <si>
    <t>Programmazione seconda sera</t>
  </si>
  <si>
    <t>Programmazione prima serata</t>
  </si>
  <si>
    <t>Rete</t>
  </si>
  <si>
    <t>Mezzo</t>
  </si>
  <si>
    <t>DOMENICA</t>
  </si>
  <si>
    <t>LUNEDI</t>
  </si>
  <si>
    <t>MARTEDI</t>
  </si>
  <si>
    <t>MERCOLEDI</t>
  </si>
  <si>
    <t>GIOVEDI</t>
  </si>
  <si>
    <t>VENERDI</t>
  </si>
  <si>
    <t>SABATO</t>
  </si>
  <si>
    <t>Content</t>
  </si>
  <si>
    <t>Rubriche di vendita</t>
  </si>
  <si>
    <t>Tariffe</t>
  </si>
  <si>
    <t>TV</t>
  </si>
  <si>
    <t>RAI4</t>
  </si>
  <si>
    <t>7.00-11.59</t>
  </si>
  <si>
    <t>12.00-14.59</t>
  </si>
  <si>
    <t>15.00-19.29</t>
  </si>
  <si>
    <t>19.30-20.59</t>
  </si>
  <si>
    <t>21.00-22.59</t>
  </si>
  <si>
    <t>23.00-24.29</t>
  </si>
  <si>
    <t>24.30-1.59</t>
  </si>
  <si>
    <t>7.00-8.59</t>
  </si>
  <si>
    <t>9.00-11.59</t>
  </si>
  <si>
    <t>23.00-24.59</t>
  </si>
  <si>
    <t>8.00-13.59</t>
  </si>
  <si>
    <t>14.00-18.59</t>
  </si>
  <si>
    <t>19.00-24.29</t>
  </si>
  <si>
    <t>RAI ITALIA</t>
  </si>
  <si>
    <t xml:space="preserve"> </t>
  </si>
  <si>
    <t>I punti ora sopra indicati sono da considerarsi indicativi e sono da intendersi esclusi i giorni di programmazione in cui sono previste le rubriche top, gli speciali e le rubriche connotate da uno specifico programma.</t>
  </si>
  <si>
    <t>I programmi di riferimento potranno subire variazioni per esigenze editoriali</t>
  </si>
  <si>
    <t>Per le Norme e Condizioni di vendita fare riferimento al sito: www.raipubblicita.it/legal/#normeecondizionidivendita</t>
  </si>
  <si>
    <t>Film/Serie</t>
  </si>
  <si>
    <t>Fiction/Iintrattenimento/Serie</t>
  </si>
  <si>
    <t>News/Approfondimenti</t>
  </si>
  <si>
    <t>Sport</t>
  </si>
  <si>
    <t>NOTE</t>
  </si>
  <si>
    <t>Qualsiasi scelta specifica di giorno/punto ora comporta un sovrapprezzo del 20%.</t>
  </si>
  <si>
    <t>R4 MODULO HQ PRIME TIME</t>
  </si>
  <si>
    <t>RM MODULO HQ PRIME TIME</t>
  </si>
  <si>
    <t>RP MODULO HQ PRIME TIME</t>
  </si>
  <si>
    <t>R4 Mattina</t>
  </si>
  <si>
    <t>R4 Meridiana</t>
  </si>
  <si>
    <t>R4 Pomeriggio</t>
  </si>
  <si>
    <t>R4 Access</t>
  </si>
  <si>
    <t>R4 Prime time</t>
  </si>
  <si>
    <t>R4 Second prime time</t>
  </si>
  <si>
    <t>R4 Early night</t>
  </si>
  <si>
    <t>RM Mattina</t>
  </si>
  <si>
    <t>RM Meridiana</t>
  </si>
  <si>
    <t>RM Pomeriggio</t>
  </si>
  <si>
    <t>RM Access</t>
  </si>
  <si>
    <t>RM Prime time</t>
  </si>
  <si>
    <t>RM Second prime time</t>
  </si>
  <si>
    <t>RM Early night</t>
  </si>
  <si>
    <t>RP Mattina</t>
  </si>
  <si>
    <t>RP Meridiana</t>
  </si>
  <si>
    <t>RP Pomeriggio</t>
  </si>
  <si>
    <t>RP Access</t>
  </si>
  <si>
    <t>RP Prime time</t>
  </si>
  <si>
    <t>RP Second prime time</t>
  </si>
  <si>
    <t>RP Early night</t>
  </si>
  <si>
    <t>RN Buongiorno news</t>
  </si>
  <si>
    <t xml:space="preserve">RN Mattina </t>
  </si>
  <si>
    <t>RN Meridiana</t>
  </si>
  <si>
    <t xml:space="preserve">RN Pomeriggio </t>
  </si>
  <si>
    <t>RN Access</t>
  </si>
  <si>
    <t>RN Prime time</t>
  </si>
  <si>
    <t>RN Second prime time</t>
  </si>
  <si>
    <t>RS Mattina</t>
  </si>
  <si>
    <t>RS Pomeriggio</t>
  </si>
  <si>
    <t>RS Sera</t>
  </si>
  <si>
    <t>RI2 Rai Italia 2 (ASIA/OCEANIA)</t>
  </si>
  <si>
    <t>RI3 Rai Italia 3 (AFRICA)</t>
  </si>
  <si>
    <t>RN Mattina</t>
  </si>
  <si>
    <t>RN Pomeriggio</t>
  </si>
  <si>
    <t>RAI MOVIE</t>
  </si>
  <si>
    <t>RAI PREMIUM</t>
  </si>
  <si>
    <t>RAI NEWS</t>
  </si>
  <si>
    <t>RAI SPORT</t>
  </si>
  <si>
    <t>Composizione fissa</t>
  </si>
  <si>
    <t>R4 Second Prime Time</t>
  </si>
  <si>
    <t>RM Second Prime Time</t>
  </si>
  <si>
    <t>RP Early Night</t>
  </si>
  <si>
    <t>RM Early Night</t>
  </si>
  <si>
    <t>NOTE TV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</si>
  <si>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</t>
    </r>
  </si>
  <si>
    <t>07:55/8:55</t>
  </si>
  <si>
    <t>13:25/13:55</t>
  </si>
  <si>
    <t>Per la riparametrazione vedi Calcolo costo a tempo; tabella riparametrale http://www.raipubblicita.it/listini/</t>
  </si>
  <si>
    <t>07:00-20:59</t>
  </si>
  <si>
    <t>21.00-01:59</t>
  </si>
  <si>
    <t>RM MODULO PRIME&amp;EVENING</t>
  </si>
  <si>
    <t>RP MODULO PRIME&amp;EVENING</t>
  </si>
  <si>
    <t>08.00-24.29</t>
  </si>
  <si>
    <t>RAI</t>
  </si>
  <si>
    <t>MODULO MEN</t>
  </si>
  <si>
    <t>MODULO FREQUENCY</t>
  </si>
  <si>
    <t>Fiction/Iintrattenimento/Serie/Film</t>
  </si>
  <si>
    <t>07:00-01:59</t>
  </si>
  <si>
    <t>R4 Prime Time</t>
  </si>
  <si>
    <t>RM Modulo Prime&amp;Evening</t>
  </si>
  <si>
    <t>RM Prime Time</t>
  </si>
  <si>
    <t>RP Modulo Prime&amp;Evening</t>
  </si>
  <si>
    <t>RP Prime Time</t>
  </si>
  <si>
    <t>RP Second Prime Time</t>
  </si>
  <si>
    <t>RN Prime Time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</si>
  <si>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MODULI</t>
    </r>
  </si>
  <si>
    <t>R4 Early Night</t>
  </si>
  <si>
    <t>RAI4+RAI PREMIUM</t>
  </si>
  <si>
    <t>14:10-14:20</t>
  </si>
  <si>
    <t>MODULO WOMEN</t>
  </si>
  <si>
    <t>vedi foglio tv tabellare moduli multirete</t>
  </si>
  <si>
    <t>vedi foglio tv tabellare moduli</t>
  </si>
  <si>
    <t>RI1 Rai Italia 1 (NORD AMERICA)</t>
  </si>
  <si>
    <t>RI1 Rai Italia 4 (SUD AMERICA)</t>
  </si>
  <si>
    <t xml:space="preserve">07- 03 ora di New York </t>
  </si>
  <si>
    <t>09- 05 ora di Buenos Aires</t>
  </si>
  <si>
    <t xml:space="preserve">14-  22 ora di Johannesburg </t>
  </si>
  <si>
    <t>20- 16 ora di Pechino</t>
  </si>
  <si>
    <t>Seriale</t>
  </si>
  <si>
    <t>RM MODULO DAY&amp;PRIME</t>
  </si>
  <si>
    <t>RP MODULO DAY&amp;PRIME</t>
  </si>
  <si>
    <t>RM Modulo Day&amp;Prime</t>
  </si>
  <si>
    <t>R4 Modulo HQ Prime time</t>
  </si>
  <si>
    <t>Un posto al sole</t>
  </si>
  <si>
    <t>Meteo Tg2</t>
  </si>
  <si>
    <t xml:space="preserve">RN Buongiorno News </t>
  </si>
  <si>
    <t>R1 Domenica In A</t>
  </si>
  <si>
    <t>R1 Domenica In B</t>
  </si>
  <si>
    <t>Domenica In</t>
  </si>
  <si>
    <t>Linea Verde Life</t>
  </si>
  <si>
    <t>R1 Porta a porta</t>
  </si>
  <si>
    <t>Porta a Porta</t>
  </si>
  <si>
    <t>Chi l'ha visto</t>
  </si>
  <si>
    <t>R3 Chi l'ha visto B</t>
  </si>
  <si>
    <t>R3 Report</t>
  </si>
  <si>
    <t>Report</t>
  </si>
  <si>
    <t>TGR Buongiorno Regione</t>
  </si>
  <si>
    <t>IND</t>
  </si>
  <si>
    <t>R.A.</t>
  </si>
  <si>
    <t>15-64 anni</t>
  </si>
  <si>
    <t>25-54 anni</t>
  </si>
  <si>
    <t>15-34 anni</t>
  </si>
  <si>
    <t>Stime</t>
  </si>
  <si>
    <t>UNIVERSI AUDITEL</t>
  </si>
  <si>
    <t>MODALITA' DI COSTRUZIONE DEI LISTINI</t>
  </si>
  <si>
    <t xml:space="preserve">Il processo di creazione dei listini con specifico riguardo alla TV ha inizio con l’invio da parte di Rai a Rai Pubblicità dei relativi palinsesti editoriali </t>
  </si>
  <si>
    <t xml:space="preserve">per i singoli periodi pre-concordati con Rai stessa, corredati dalla descrizione delle linee editoriali, dalla sinossi dei programmi e dai dettagli </t>
  </si>
  <si>
    <t>sui cast artistici.</t>
  </si>
  <si>
    <t xml:space="preserve">Rai Pubblicità, d’intesa con Rai, predispone il Palinsesto Pubblicitario, tenuto conto dei seguenti elementi: analisi dati storici, stime preliminari </t>
  </si>
  <si>
    <t>di audience, analisi del potenziale, analisi dati di pricing, informazioni sulla domanda di mercato e indicazioni di natura commerciale.</t>
  </si>
  <si>
    <t xml:space="preserve">Sulla base del palinsesto editoriale, Rai Pubblicità identifica anche i “Top Events” ovvero tutti quegli eventi ritenuti di particolare rilevanza sia </t>
  </si>
  <si>
    <t xml:space="preserve">commerciale sia editoriale e per questo oggetto di listini “ad hoc”.  </t>
  </si>
  <si>
    <t xml:space="preserve">Rai Pubblicità elabora le stime di ascolto. </t>
  </si>
  <si>
    <t xml:space="preserve">Una volta elaborate le stime, si provvede a formulare un listino con il dettaglio dei prezzi dei singoli spazi presenti nel palinsesto pubblicitario </t>
  </si>
  <si>
    <t xml:space="preserve">condiviso con Rai e rispettoso dei dettami legislativi, sulla base: </t>
  </si>
  <si>
    <t>-          dell’analisi storica del venduto;</t>
  </si>
  <si>
    <t xml:space="preserve">-          degli obiettivi di marginalità da raggiungere; </t>
  </si>
  <si>
    <t xml:space="preserve">-          dei benchmark di mercato e dell’analisi dell’offerta della concorrenza; </t>
  </si>
  <si>
    <t>-          della scelta di valorizzazione di prodotti premium quali i Top Events.</t>
  </si>
  <si>
    <t xml:space="preserve">I listini pubblicitari, una volta definiti, sono pubblicati sul sito internet di Rai Pubblicità e, contemporaneamente, vengono inviate in formato </t>
  </si>
  <si>
    <t>elettronico alle Software House tutte le informazioni e i successivi aggiornamenti ad utilizzo del mercato.</t>
  </si>
  <si>
    <t>08:55/09:40</t>
  </si>
  <si>
    <t>16:40/17:00</t>
  </si>
  <si>
    <t>R1 Fiction</t>
  </si>
  <si>
    <t>09:00-24:59</t>
  </si>
  <si>
    <t>RN MODULO WEEKLY NEWS</t>
  </si>
  <si>
    <t>RN MODULO TOP NEWS</t>
  </si>
  <si>
    <t>RN MODULO HQ BUONGIORNO</t>
  </si>
  <si>
    <t>7.00-19.29</t>
  </si>
  <si>
    <t xml:space="preserve">** il numero di passaggi indicato riguarda la disponibilità totale di fascia comprensiva quindi sia degli spazi venduti a modulo che in libera </t>
  </si>
  <si>
    <t>RN Modulo HQ Buongiorno</t>
  </si>
  <si>
    <t>RN Modulo Weekly News</t>
  </si>
  <si>
    <t>RS Modulo Super Assist</t>
  </si>
  <si>
    <t>TAB 30" - TARIFFA BASE vedi foglio promozioni</t>
  </si>
  <si>
    <t>TAB 30" -TARIFFA BASE vedi foglio promozioni</t>
  </si>
  <si>
    <t>Qualora all’interno di un messaggio pubblicitario vengano citati prodotti o servizi appartenenti a classi di prodotto differenti, alla tariffa di listino, calcolata sul totale della durata del messaggio pubblicitario, verrà applicato un supplemento del 20%</t>
  </si>
  <si>
    <t>RS MODULO SUPER ASSIST</t>
  </si>
  <si>
    <t>RAI4+RAI MOVIE+RAI NEWS+RAI SPORT</t>
  </si>
  <si>
    <t>NOTE AL LISTINO:</t>
  </si>
  <si>
    <t>MODULI SETTIMANALI MULTIRETE</t>
  </si>
  <si>
    <t>MODULI SETTIMANALI MONORETE</t>
  </si>
  <si>
    <t>La Domenica sportiva</t>
  </si>
  <si>
    <t>RN Buongiorno News</t>
  </si>
  <si>
    <t>Tv movie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</si>
  <si>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P/U</t>
    </r>
  </si>
  <si>
    <t>20:55-21:00</t>
  </si>
  <si>
    <t>R3 Mezzogiorno</t>
  </si>
  <si>
    <t>Tgr Buongiorno Italia</t>
  </si>
  <si>
    <t>TgR</t>
  </si>
  <si>
    <t>R1 Tg1 Mattina</t>
  </si>
  <si>
    <t>R1 A.M.</t>
  </si>
  <si>
    <t>08:55/09:35</t>
  </si>
  <si>
    <t>R1 Linea Verde Start</t>
  </si>
  <si>
    <t xml:space="preserve">R1 Linea Verde </t>
  </si>
  <si>
    <t>R1 Linea Verde Mag. Start</t>
  </si>
  <si>
    <t>R1 Linea Verde Magazine</t>
  </si>
  <si>
    <t>R1 P.M. Sabato Start</t>
  </si>
  <si>
    <t>R1 Domenica In C</t>
  </si>
  <si>
    <t>15:50/16:30/17:10</t>
  </si>
  <si>
    <t>R1 P.M. A</t>
  </si>
  <si>
    <t>R1 P.M. B</t>
  </si>
  <si>
    <t>R1 P.M. C</t>
  </si>
  <si>
    <t xml:space="preserve">R1 P.M Sabato A </t>
  </si>
  <si>
    <t>R1 P.M Sabato B</t>
  </si>
  <si>
    <t>R1 P.M. Domenica</t>
  </si>
  <si>
    <t>R1 Tg1 20.00 Start</t>
  </si>
  <si>
    <t xml:space="preserve">R1 Tg1 20.00 </t>
  </si>
  <si>
    <t>R1 Tg1 20.00 Plus</t>
  </si>
  <si>
    <t>R1 Soliti Ignoti</t>
  </si>
  <si>
    <t>R1 Prime Time Start</t>
  </si>
  <si>
    <t>R1 Fiction Start</t>
  </si>
  <si>
    <t>22:15/22:55</t>
  </si>
  <si>
    <t xml:space="preserve">R1 Prime Time </t>
  </si>
  <si>
    <t>24:20-24:25</t>
  </si>
  <si>
    <t>R1 Early night</t>
  </si>
  <si>
    <t>R2 A.M. Start</t>
  </si>
  <si>
    <t>R2 A.M. A</t>
  </si>
  <si>
    <t>R2 A.M. B</t>
  </si>
  <si>
    <t>R2 Tg2 13.00</t>
  </si>
  <si>
    <t>R2 P.M. Start</t>
  </si>
  <si>
    <t>R2 P.M. A</t>
  </si>
  <si>
    <t>R2 P.M. B</t>
  </si>
  <si>
    <t>15:05/15:35/16:20/17:20/17:45</t>
  </si>
  <si>
    <t>R2 P.M. Domenica</t>
  </si>
  <si>
    <t>R2 Preserale Dom</t>
  </si>
  <si>
    <t xml:space="preserve">R2 Preserale </t>
  </si>
  <si>
    <t>R2 Tg2 20.30</t>
  </si>
  <si>
    <t>R2 Prime time Start</t>
  </si>
  <si>
    <t>R2 Show Time</t>
  </si>
  <si>
    <t>R2 Prime time</t>
  </si>
  <si>
    <t xml:space="preserve">R2 Seriale </t>
  </si>
  <si>
    <t>21:40-21:45/22:00-22:25/22:20-22:45</t>
  </si>
  <si>
    <t>R2 Second prime time B</t>
  </si>
  <si>
    <t>R2 Domenica Sportiva A</t>
  </si>
  <si>
    <t>R2 Domenica Sportiva B</t>
  </si>
  <si>
    <t>R2 Domenica Sportiva C</t>
  </si>
  <si>
    <t>R2 Early night</t>
  </si>
  <si>
    <t>R3 A.M. Start</t>
  </si>
  <si>
    <t>R3 Tg3 Mattina</t>
  </si>
  <si>
    <t>R3 A.M.</t>
  </si>
  <si>
    <t>R3 P.M. Domenica Start</t>
  </si>
  <si>
    <t>R3 P.M. Sabato Start</t>
  </si>
  <si>
    <t>R3 P.M.</t>
  </si>
  <si>
    <t>R3 P.M. Domenica</t>
  </si>
  <si>
    <t>R3 P.M. Sabato</t>
  </si>
  <si>
    <t>R3 Preserale Sab A</t>
  </si>
  <si>
    <t>R3 Preserale Sab B</t>
  </si>
  <si>
    <t>R3 Tg3 19.00</t>
  </si>
  <si>
    <t>R3 Tg3 19.00 Reg</t>
  </si>
  <si>
    <t>R3 Preserale</t>
  </si>
  <si>
    <t>R3 Preserale Plus</t>
  </si>
  <si>
    <t>R3 Prime Time Start</t>
  </si>
  <si>
    <t xml:space="preserve">R3 Chi l'ha visto Start </t>
  </si>
  <si>
    <t xml:space="preserve">R3 Chi l'ha visto </t>
  </si>
  <si>
    <t>21:45/22:50</t>
  </si>
  <si>
    <t>R3 TG3 Seconda Sera</t>
  </si>
  <si>
    <t>R3 Second Prime Time</t>
  </si>
  <si>
    <t>R3 Early night</t>
  </si>
  <si>
    <t>R1 Tg1 Mezzogiorno</t>
  </si>
  <si>
    <t>R2 P.M. Dom Start</t>
  </si>
  <si>
    <t>R2 P.M. Sab Start</t>
  </si>
  <si>
    <t>R1 Domenica In Start</t>
  </si>
  <si>
    <t>R1 Second Prime Time B</t>
  </si>
  <si>
    <t>R1 Second Prime Time</t>
  </si>
  <si>
    <t>R1 A.M. Domenica</t>
  </si>
  <si>
    <t>R1 A.M. Sabato</t>
  </si>
  <si>
    <t>R3 Tg3 P.M.</t>
  </si>
  <si>
    <t>R3 Tg3 P.M. Regioni</t>
  </si>
  <si>
    <t>Don Matteo</t>
  </si>
  <si>
    <t>I soliti Ignoti</t>
  </si>
  <si>
    <t>R2 Prime time B</t>
  </si>
  <si>
    <t xml:space="preserve">R2 Second prime time </t>
  </si>
  <si>
    <t xml:space="preserve">La quote non comprendono </t>
  </si>
  <si>
    <t xml:space="preserve">. Eventi Top e Eventi Sportivi </t>
  </si>
  <si>
    <t>. Telepromozioni, Product Placement, Branded Content</t>
  </si>
  <si>
    <t>TAB 30" - TARIFFA BASE P/U vedi foglio promozioni</t>
  </si>
  <si>
    <t>vedi foglio tv tabellare p/u moduli</t>
  </si>
  <si>
    <t>vedi foglio tv tabellare p/u moduli multirete</t>
  </si>
  <si>
    <t>RAI 4</t>
  </si>
  <si>
    <t>TOTALE</t>
  </si>
  <si>
    <t>FASCIA</t>
  </si>
  <si>
    <t>DT/SS</t>
  </si>
  <si>
    <t>ACCESS/PT</t>
  </si>
  <si>
    <t>CANALE</t>
  </si>
  <si>
    <t>TV SPEC</t>
  </si>
  <si>
    <t>% VALORE</t>
  </si>
  <si>
    <t>RADIO ITALIA TV</t>
  </si>
  <si>
    <t>RIT Modulo Music</t>
  </si>
  <si>
    <t>Passaggi settimanali</t>
  </si>
  <si>
    <t>RIT Modulo Music Frequency</t>
  </si>
  <si>
    <t>R1 Linea Blu</t>
  </si>
  <si>
    <t>Linea Blu</t>
  </si>
  <si>
    <t>La Domenica sportiva/La Domenica sportiva estate</t>
  </si>
  <si>
    <t>24:35-25:45/25:00-26:00</t>
  </si>
  <si>
    <t>R2 Preserale Sab</t>
  </si>
  <si>
    <t>21:55/22:50/23:10</t>
  </si>
  <si>
    <t>Report ®</t>
  </si>
  <si>
    <t>R2 Made in sud</t>
  </si>
  <si>
    <t>R2 Made in sud B</t>
  </si>
  <si>
    <t>Made in sud</t>
  </si>
  <si>
    <t>Boss in incognito</t>
  </si>
  <si>
    <t>TARIFFE BASE</t>
  </si>
  <si>
    <t>All'interno del listino vengono pubblicate tre tariffe di base alle quali devono essere applicate le "Promozioni di periodo" sottoindicate:</t>
  </si>
  <si>
    <t>1a tariffa base</t>
  </si>
  <si>
    <t>2a tariffa base</t>
  </si>
  <si>
    <t>3a tariffa base</t>
  </si>
  <si>
    <t>Salvo diversa indicazione, le promozioni non si applicano alle rubriche legate agli eventi, compresi quelli sportivi, per cui viene editato un listino dedicato.</t>
  </si>
  <si>
    <t>I listini pubblicati sono soggetti a negoziazione tenendo conto di molteplici elementi tra i quali:</t>
  </si>
  <si>
    <t>Volumi d'investimento</t>
  </si>
  <si>
    <t>Qualità degli spazi richiesti dal cliente</t>
  </si>
  <si>
    <t>Periodo di pianificazione</t>
  </si>
  <si>
    <t>Durata degli spot/dimensione del formato</t>
  </si>
  <si>
    <t>Multicanalità</t>
  </si>
  <si>
    <t>Nel presente listino tutte le rubriche sono corredate da stime* di ascolto di Rai Pubblicità S.p.A.</t>
  </si>
  <si>
    <t>Sono state inserite le stime su 5 target (Individui, RA, Adulti 15-64, Adulti 25-54, Adulti 15-34) ritenuti rappresentativi dell'intera utenza televisiva.</t>
  </si>
  <si>
    <t>Oltre alle stime di ascolto viene messo a disposizione l'universo di riferimento di ciascun target per poter rendere possibile il calcolo del GRP.</t>
  </si>
  <si>
    <t>Il GRP è l'unità di misura che esprime in percentuale la quantità di ascoltatori facenti parte un determinato target rispetto alla totalità del target stesso.</t>
  </si>
  <si>
    <t>La formula di calcolo è la seguente:</t>
  </si>
  <si>
    <t>GRP ** = (audience target di riferimento/universo target di riferimento) x 100</t>
  </si>
  <si>
    <t>Il marketing di Rai Pubblicità è sempre disponibile a dare supporto e consulenza</t>
  </si>
  <si>
    <t>* Le stime indicate sono in statica ed a seguito del processo di probabilizzazione potrebbero subire lievi variazioni nei software di pianificazione</t>
  </si>
  <si>
    <t>** Gross Rating Point</t>
  </si>
  <si>
    <t>R4 MODULO DAY&amp;PRIME + RADIO ITALIA TV</t>
  </si>
  <si>
    <t>R4 MODULO PRIME&amp;EVENING + RADIO ITALIA TV</t>
  </si>
  <si>
    <t>R4 Modulo Day&amp;Prime + Radio Italia TV</t>
  </si>
  <si>
    <t>R4 Modulo Prime&amp;Evening + Radio Italia TV</t>
  </si>
  <si>
    <t>RIT Radio Italia TV</t>
  </si>
  <si>
    <t>RP Modulo Day&amp;Prime</t>
  </si>
  <si>
    <t>TAB P/U 30" -TARIFFA BASE vedi foglio promozioni</t>
  </si>
  <si>
    <t>RAI4+RAI MOVIE+RAI PREMIUM+RADIO ITALIA TV</t>
  </si>
  <si>
    <t>TAB P/U 30" - TARIFFA BASE vedi foglio promozioni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</si>
  <si>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MODULI P/U</t>
    </r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</si>
  <si>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P/U MODULI</t>
    </r>
  </si>
  <si>
    <t>RIT Modulo Music Live*</t>
  </si>
  <si>
    <t>RAI4+RADIO ITALIA TV</t>
  </si>
  <si>
    <t>RADIO</t>
  </si>
  <si>
    <t>RAI RADIO1</t>
  </si>
  <si>
    <t>Drive 1</t>
  </si>
  <si>
    <t>GR1 - Ondaverde - Radio anch'io</t>
  </si>
  <si>
    <t>6:25/10:30 - 17:25/20:40</t>
  </si>
  <si>
    <t>X</t>
  </si>
  <si>
    <t>Sport 1</t>
  </si>
  <si>
    <t>GR1 Sport - Rubriche sportive - Partite</t>
  </si>
  <si>
    <t>12:30/21:45</t>
  </si>
  <si>
    <t>Info 1</t>
  </si>
  <si>
    <t>GR1 - Ondaverde - Un giorno da pecora</t>
  </si>
  <si>
    <t>11:55/00:50 e 5:50</t>
  </si>
  <si>
    <t>Night 1</t>
  </si>
  <si>
    <t>Gr1</t>
  </si>
  <si>
    <t>24:00-6:00</t>
  </si>
  <si>
    <t>RAI RADIO2</t>
  </si>
  <si>
    <t>Drive 2</t>
  </si>
  <si>
    <t>Caterpillar am - Ruggito - Caterpillar</t>
  </si>
  <si>
    <t>6:25/10:30 - 17:10/20:25</t>
  </si>
  <si>
    <t>Smile 2</t>
  </si>
  <si>
    <t>Radio 2 social club - Non e' un paese…</t>
  </si>
  <si>
    <t>10:55/12:55</t>
  </si>
  <si>
    <t>Sound 2</t>
  </si>
  <si>
    <t>La versione delle due - Numeri uni</t>
  </si>
  <si>
    <t>13:10/22:25</t>
  </si>
  <si>
    <t>Night 2</t>
  </si>
  <si>
    <t>I lunatici</t>
  </si>
  <si>
    <t>RAI RADIO3</t>
  </si>
  <si>
    <t>Cultura 3</t>
  </si>
  <si>
    <t>Prima pagina - Gr3 - Fahrenheit - Hollywood party - R3 Suite</t>
  </si>
  <si>
    <t>7:15/20:00</t>
  </si>
  <si>
    <t>RAI ISORADIO</t>
  </si>
  <si>
    <t>Drive Iso</t>
  </si>
  <si>
    <t>Viabilità, musica e intrattenimento</t>
  </si>
  <si>
    <t>6:20/23:40</t>
  </si>
  <si>
    <t>NOTE RADIO</t>
  </si>
  <si>
    <t>IN FACTORY (Formati fino a 90'' interno break)</t>
  </si>
  <si>
    <t>Gli In Factory vengono realizzati da Brand Integration e possono venire pianificati su tutti i break a palinsesto. La tariffa è quella del break scelto con opportuna riparametrazione di secondaggio. Qualora il formato venga realizzato da attori, il prezzo non includei i costi di realizzazione e conduzione. Gli In Factory vengono impaginati all'interno del break</t>
  </si>
  <si>
    <t>TABELLARE 30"</t>
  </si>
  <si>
    <t>3/4-4/6</t>
  </si>
  <si>
    <t>RADIO ITALIA</t>
  </si>
  <si>
    <t>DRIVE RADIO ITALIA 0700-0900 TOP</t>
  </si>
  <si>
    <t>spot inseriti in cluster top</t>
  </si>
  <si>
    <t>Savi e Montieri</t>
  </si>
  <si>
    <t>7:00/9:00</t>
  </si>
  <si>
    <t>DRIVE RADIO ITALIA 0900-1200 TOP</t>
  </si>
  <si>
    <t>Paoletta</t>
  </si>
  <si>
    <t>9:00/12:00</t>
  </si>
  <si>
    <t>MUSICA RADIO ITALIA 1200-1500 TOP</t>
  </si>
  <si>
    <t>Mario Volanti - Moslehi e Marino</t>
  </si>
  <si>
    <t>12:00/15:00</t>
  </si>
  <si>
    <t>MUSICA RADIO ITALIA 1500-1800 TOP</t>
  </si>
  <si>
    <t>Moslehi e Marino - Minetti e Falivelli</t>
  </si>
  <si>
    <t>15:00/18:00</t>
  </si>
  <si>
    <t>DRIVE RADIO ITALIA 1800-2100 TOP</t>
  </si>
  <si>
    <t>Cappelletti e Picardi</t>
  </si>
  <si>
    <t>18:00/21:00</t>
  </si>
  <si>
    <t>MUSICA RADIO ITALIA 2100-2400 TOP</t>
  </si>
  <si>
    <t>Radio Italia musica</t>
  </si>
  <si>
    <t>21:00/24:00</t>
  </si>
  <si>
    <t>DRIVE RADIO ITALIA 0600-0700</t>
  </si>
  <si>
    <t>6:00/7:00</t>
  </si>
  <si>
    <t>DRIVE RADIO ITALIA 0700-0900</t>
  </si>
  <si>
    <t>DRIVE RADIO ITALIA 0900-1200</t>
  </si>
  <si>
    <t>MUSICA RADIO ITALIA 1200-1500</t>
  </si>
  <si>
    <t>MUSICA RADIO ITALIA 1500-1800</t>
  </si>
  <si>
    <t>DRIVE RADIO ITALIA 1800-2100</t>
  </si>
  <si>
    <t>MUSICA RADIO ITALIA 2100-2400</t>
  </si>
  <si>
    <t>MUSICA RADIO ITALIA 2400-0600</t>
  </si>
  <si>
    <t>24:00/6:00</t>
  </si>
  <si>
    <t>FULL TIME RADIO ITALIA 0700-2100 (9 spot)</t>
  </si>
  <si>
    <t>1 spot nelle fasce 7/9-12/15-18/21 3 spot fasce 9/12-15/18</t>
  </si>
  <si>
    <t>Savi e Montieri - Paoletta - Volanti - Minetti e Falivelli</t>
  </si>
  <si>
    <t>7:00/21:00</t>
  </si>
  <si>
    <t>FULL TIME RADIO ITALIA 0900-2400 (9 spot)</t>
  </si>
  <si>
    <t>1 spot nelle fasce 12/15-18/21-21/24 3 spot fasce 9/12-15/18</t>
  </si>
  <si>
    <t>Paoletta - Volanti - Minetti e Falivelli</t>
  </si>
  <si>
    <t>9:00/24:00</t>
  </si>
  <si>
    <t>FULL TIME RADIO ITALIA 0700-2100 (6 spot)</t>
  </si>
  <si>
    <t>1 spot nelle fasce 7/9-12/15-15/18-18/21 2 spot fascia 9/12</t>
  </si>
  <si>
    <t>FULL TIME RADIO ITALIA 0900-2400 (6 spot)</t>
  </si>
  <si>
    <t>1 spot nelle fasce 12/15-15/18-18/21-21/24 2 spot fascia 9/12</t>
  </si>
  <si>
    <t>IN FACTORY (Formati fino a 90'' interno break standard)</t>
  </si>
  <si>
    <t>30/1-2/4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</si>
  <si>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AREE</t>
    </r>
  </si>
  <si>
    <t>R1-R2-ISO-RIT</t>
  </si>
  <si>
    <t>Area Drive</t>
  </si>
  <si>
    <t>15 spot tot (2 drive1-2 drive2-2 drive iso-1 rit 6/7-2 rit 7/9-3 rit 9/12-3rit 18/21)</t>
  </si>
  <si>
    <t>6:00/24:00</t>
  </si>
  <si>
    <t>R2-RIT</t>
  </si>
  <si>
    <t>Area Musica</t>
  </si>
  <si>
    <t>PROMOZIONI TARIFFARIE DA APPLICARE AL LISTINO ESTATE 2022 (dal 5/06 al 10/09)</t>
  </si>
  <si>
    <t>dal 5 giugno al 2 luglio</t>
  </si>
  <si>
    <t>dal 3 luglio al 27 agosto</t>
  </si>
  <si>
    <t>dal 28 agosto al 10 settembre</t>
  </si>
  <si>
    <t>OFFERTA CROSSMEDIALE CONTENT - ESTATE 2022 (dal 5/06 al 10/09)</t>
  </si>
  <si>
    <t>5/6-2/7</t>
  </si>
  <si>
    <t>3/07-6/08</t>
  </si>
  <si>
    <t>7/08-27/08</t>
  </si>
  <si>
    <t>28/08-10/09</t>
  </si>
  <si>
    <t>5/06-02/07</t>
  </si>
  <si>
    <t>3/07-27/08</t>
  </si>
  <si>
    <t>5/06-2/07</t>
  </si>
  <si>
    <t>OFFERTA CROSSMEDIALE CONTENT -ESTATE 2022 (dal 5/06 al 10/09)</t>
  </si>
  <si>
    <t>7/07-27/08</t>
  </si>
  <si>
    <t>Tg1/Paesi che vai</t>
  </si>
  <si>
    <t>Tg1/Uno weekend</t>
  </si>
  <si>
    <t>il 5/6</t>
  </si>
  <si>
    <t>14:05/14:40</t>
  </si>
  <si>
    <t>Linea Verde/Linea Verde Estate</t>
  </si>
  <si>
    <t>Tv Movie</t>
  </si>
  <si>
    <t>Lancio Linea Blu</t>
  </si>
  <si>
    <t>Calcio Nations League/Con il cuore/I soliti ignoti/Techetechete/Calcio femminile camp. Europei/Music Awards 2022</t>
  </si>
  <si>
    <t>L'eredità/Reazione a catena</t>
  </si>
  <si>
    <t>Tg1/Don Matteo</t>
  </si>
  <si>
    <t>09:45-10:10/10:50-11:15/11:20-11:55</t>
  </si>
  <si>
    <t>Radio 2 social club/Rubriche tg2/Tg sport giorno/Tv movie</t>
  </si>
  <si>
    <t>11:55-12:30</t>
  </si>
  <si>
    <t>07:00/08:25-08:30</t>
  </si>
  <si>
    <t>Seriale/Documentario/ Tg2/Maratona delle Dolomiti</t>
  </si>
  <si>
    <t xml:space="preserve">Tv movie/Seriale/Tu non sai chi sono io/Stasera tutto è possibile ® </t>
  </si>
  <si>
    <t>anche sab 18 e 25/6</t>
  </si>
  <si>
    <t>14:00/15:00/15:35/16:15/16:55/17:20/17:45</t>
  </si>
  <si>
    <t>Documentario/Rai Sport Studio/Tv movie/Campionato Italiano Ciclismo</t>
  </si>
  <si>
    <t>19:55-20:05</t>
  </si>
  <si>
    <t>Tg2 ore 13/ Tg2 Week end/Rubriche Tg2</t>
  </si>
  <si>
    <t>08:00/08:30-09:00/09:00-09:45/09:55-10:35</t>
  </si>
  <si>
    <t>Agorà estate/Film/Rubrica religiosa/Approfondimento Rai 3/Documentario/Storie delle nostre città/Elisir</t>
  </si>
  <si>
    <t>fino al 24/6</t>
  </si>
  <si>
    <t>10:45-12:00/12:05-12:45</t>
  </si>
  <si>
    <t>TG3/Rubriche Tg3/TGR Rubriche/Quante storie</t>
  </si>
  <si>
    <t>In 1/2 ora/Film</t>
  </si>
  <si>
    <t>Blob</t>
  </si>
  <si>
    <t>17:00/17:50</t>
  </si>
  <si>
    <t xml:space="preserve">R2 P.M. Sabato </t>
  </si>
  <si>
    <t>Stasera tutto è possibile ®/ Ciclismo Tour de France/Rai Sport Studio/Il provinciale</t>
  </si>
  <si>
    <t>13:55/14:30/15:00/15:25/16:00/16:30/17:05/17:40</t>
  </si>
  <si>
    <t>08:20-09:10/09:40</t>
  </si>
  <si>
    <t>Uno weekend/Uno mattina in famiglia/Uno mattina estate</t>
  </si>
  <si>
    <t>R1 A.M. B</t>
  </si>
  <si>
    <t>Camper</t>
  </si>
  <si>
    <t>12:00/12:55</t>
  </si>
  <si>
    <t>R1 Culturale</t>
  </si>
  <si>
    <t>Superquark</t>
  </si>
  <si>
    <t>dal 6/7 al 31/8</t>
  </si>
  <si>
    <t>R1 Culturale B</t>
  </si>
  <si>
    <t>R1 Culturale C</t>
  </si>
  <si>
    <t>25:00-25:15</t>
  </si>
  <si>
    <t>Rai News/Programmazione notturna</t>
  </si>
  <si>
    <t>R1 Early night B</t>
  </si>
  <si>
    <t>Sottovoce/Programmazione notturna</t>
  </si>
  <si>
    <t>25:35-25:45</t>
  </si>
  <si>
    <t>Don Matteo/Mina Settembre/La dama velata/Lolita Lobosco</t>
  </si>
  <si>
    <t>21:30/21:40</t>
  </si>
  <si>
    <t>R1 Music Awards</t>
  </si>
  <si>
    <t>R1 Music Awards B</t>
  </si>
  <si>
    <t>21:30/22:20</t>
  </si>
  <si>
    <t>Music Awards 2022</t>
  </si>
  <si>
    <t>il 9 e 10/9</t>
  </si>
  <si>
    <t>R1 Music Awards Start</t>
  </si>
  <si>
    <t>14:30/15:05</t>
  </si>
  <si>
    <t>Estate in diretta/Tg1+meteo</t>
  </si>
  <si>
    <t>Estate in diretta</t>
  </si>
  <si>
    <t>Domenica In/Una voce per Padre Pio ®/Film/A ruota libera/Intrattenimento</t>
  </si>
  <si>
    <t>R1 P.M. Domenica Start</t>
  </si>
  <si>
    <t>Domenica In/Una voce per Padre Pio ®/Film</t>
  </si>
  <si>
    <t>dal 12/6</t>
  </si>
  <si>
    <t>Passaggio a Nord Ovest</t>
  </si>
  <si>
    <t>fino al 30/6</t>
  </si>
  <si>
    <t>21:40-22:20/22:15-22:55/22:55</t>
  </si>
  <si>
    <t>The Voice Senior/Top Dieci/Una voce per Padre Pio/Serata Gigi D'Alessio/Cavalli di battaglia/Film/Miniserie/Con il cuore</t>
  </si>
  <si>
    <t>20:40/21:30</t>
  </si>
  <si>
    <t>Con il cuore/Techetechete/Film/Serata Gigi D'Alessio/The Voice Senior/Top Dieci/Una Voce per Padre Pio/Superquark/Cavalli di battaglia/Tv movie</t>
  </si>
  <si>
    <t>il 5 e 6/6</t>
  </si>
  <si>
    <t>22:35-23:25/23:05-24:05</t>
  </si>
  <si>
    <t>dal 21/8</t>
  </si>
  <si>
    <t>R2 Film</t>
  </si>
  <si>
    <t>21:20-21:45/22:15-22:25/22:35-22:45</t>
  </si>
  <si>
    <t>Film/Tvm Nel segno del giallo</t>
  </si>
  <si>
    <t>R2 The good doctor</t>
  </si>
  <si>
    <t>21:20/22:25/22:45</t>
  </si>
  <si>
    <t>The good doctor</t>
  </si>
  <si>
    <t>fino al 15/6</t>
  </si>
  <si>
    <t>il 6/6</t>
  </si>
  <si>
    <t>Made in sud ®</t>
  </si>
  <si>
    <t>Italiani Fantastici/Seriale/Rai Sport Studio</t>
  </si>
  <si>
    <t>no il 3/7</t>
  </si>
  <si>
    <t>Seriale/Intrattenimento/L'Almanacco</t>
  </si>
  <si>
    <t>21:55-22:05/22:40-22:50/23:10</t>
  </si>
  <si>
    <t>anche lun 13/6</t>
  </si>
  <si>
    <t>Made in sud ®/Dalla strada al palco/Kalipè-a passo d'uomo/Documentario</t>
  </si>
  <si>
    <t>22:55-23:35</t>
  </si>
  <si>
    <t>Access generico/Seriale/Tvm nel segno del giallo</t>
  </si>
  <si>
    <t>23:30-24:15</t>
  </si>
  <si>
    <t>24:00-24:55</t>
  </si>
  <si>
    <t>23:10-23:25</t>
  </si>
  <si>
    <t>21:55/22:40</t>
  </si>
  <si>
    <t>il 7/6</t>
  </si>
  <si>
    <t>12:55/13:25</t>
  </si>
  <si>
    <t>21:25-21:45/22:50</t>
  </si>
  <si>
    <t>Cartabianca/Informativo estate/Presa diretta</t>
  </si>
  <si>
    <t>anche lun 29/8 e 5/9</t>
  </si>
  <si>
    <t>no dal 13/7 al 31/8</t>
  </si>
  <si>
    <t>R3 Chi l'ha visto story</t>
  </si>
  <si>
    <t>Chi l'ha visto story</t>
  </si>
  <si>
    <t>dal 13 al 20/7</t>
  </si>
  <si>
    <t>24:55-25:30/24:55-25:55</t>
  </si>
  <si>
    <t>21:45/22:30-22:50</t>
  </si>
  <si>
    <t>R3 Geo Magazine</t>
  </si>
  <si>
    <t>Geo magazine</t>
  </si>
  <si>
    <t>R3 Golden Gala</t>
  </si>
  <si>
    <t>Golden Gala</t>
  </si>
  <si>
    <t>21:45/22:55</t>
  </si>
  <si>
    <t>il 9/6</t>
  </si>
  <si>
    <t>R3 Kilimangiaro Collection</t>
  </si>
  <si>
    <t>Kilimangiaro colection</t>
  </si>
  <si>
    <t>15:20/16:00/17:05</t>
  </si>
  <si>
    <t>Maestri/Rubriche pomeriggio Raitre/Overland</t>
  </si>
  <si>
    <t>15:20/16:30/17:25</t>
  </si>
  <si>
    <t>In 1/2h/Film</t>
  </si>
  <si>
    <t>15:45/16:40</t>
  </si>
  <si>
    <t>Seriale/Rubriche Tg3</t>
  </si>
  <si>
    <t>20:15-20:25/20:35</t>
  </si>
  <si>
    <t>Access generico/Rubriche Tg3/Rubriche culturali e documentari</t>
  </si>
  <si>
    <t>21:45-21:50/22:20-22:50</t>
  </si>
  <si>
    <t>fino al 27/6</t>
  </si>
  <si>
    <t>23:35-24:20</t>
  </si>
  <si>
    <t>no dall'8 al 19/8</t>
  </si>
  <si>
    <t>Reti</t>
  </si>
  <si>
    <t>6/2</t>
  </si>
  <si>
    <t>6/3</t>
  </si>
  <si>
    <t>6/4</t>
  </si>
  <si>
    <t>6/5</t>
  </si>
  <si>
    <t>7/1</t>
  </si>
  <si>
    <t>7/2</t>
  </si>
  <si>
    <t>7/3</t>
  </si>
  <si>
    <t>7/4</t>
  </si>
  <si>
    <t>8/1</t>
  </si>
  <si>
    <t>8/2</t>
  </si>
  <si>
    <t>8/3</t>
  </si>
  <si>
    <t>8/4</t>
  </si>
  <si>
    <t>8/5</t>
  </si>
  <si>
    <t>9/1</t>
  </si>
  <si>
    <t>R1/R2/R3</t>
  </si>
  <si>
    <t>RN Modulo Top News fino al 23/7</t>
  </si>
  <si>
    <t>RN Modulo Top News dal 24/7</t>
  </si>
  <si>
    <t>* Non previsto nelle settimane dal 14 al 27 Agosto</t>
  </si>
  <si>
    <t>RM Modulo HQ Prime time</t>
  </si>
  <si>
    <t>RP Modulo HQ Prime time</t>
  </si>
  <si>
    <t>CINEMA</t>
  </si>
  <si>
    <t>CPM A LISTINO base 30''</t>
  </si>
  <si>
    <t>PREMIUM SPOT</t>
  </si>
  <si>
    <t>SEGUI FILM/TARGET</t>
  </si>
  <si>
    <t>TOP SPOT</t>
  </si>
  <si>
    <t xml:space="preserve">+/-5% franchigia a consuntivo sugli spettatori; +20% per posizioni di rigore </t>
  </si>
  <si>
    <r>
      <t>N°di passaggi</t>
    </r>
    <r>
      <rPr>
        <b/>
        <vertAlign val="superscript"/>
        <sz val="12"/>
        <rFont val="Arial"/>
        <family val="2"/>
      </rPr>
      <t>(**)</t>
    </r>
  </si>
  <si>
    <t>R4/RM/RP/RN/
RS/RI/RIT</t>
  </si>
  <si>
    <t>QUOTE VALORE  LISTINO ESTATE 2022 (dal 05/06 al 10/09)</t>
  </si>
  <si>
    <t>05/06-10/09</t>
  </si>
  <si>
    <t>15 spot tot (3 smile2-3 sound2-3 rit 12/15-3 rit 15/18-3 rit 21/24)</t>
  </si>
  <si>
    <t>ESTATE 2022</t>
  </si>
  <si>
    <t xml:space="preserve">DIGITAL DEVICE   </t>
  </si>
  <si>
    <t>CONNECTED TV</t>
  </si>
  <si>
    <t>La costruzione del prezzo netto prevede l’applicazione di un mark-up al cpm netto base della general rotation per ogni layer di pianificazione selezionato.</t>
  </si>
  <si>
    <t>RAIPLAY+RAINEWS</t>
  </si>
  <si>
    <t>RAI@YT</t>
  </si>
  <si>
    <t>RAIPLAY</t>
  </si>
  <si>
    <t>LISTINO</t>
  </si>
  <si>
    <t>MARK-UP 
sul netto</t>
  </si>
  <si>
    <t>SPOT VIDEO</t>
  </si>
  <si>
    <t>ROS</t>
  </si>
  <si>
    <t>GEN.ROTATION</t>
  </si>
  <si>
    <t>TEMATICI</t>
  </si>
  <si>
    <t>nd</t>
  </si>
  <si>
    <t>LIBERA</t>
  </si>
  <si>
    <t>CONTENUTO</t>
  </si>
  <si>
    <t>GEO</t>
  </si>
  <si>
    <t>SEX/ ETA'</t>
  </si>
  <si>
    <t>INTERESSI STANDARD (IAB)</t>
  </si>
  <si>
    <t>PROFILI</t>
  </si>
  <si>
    <t>CUSTOM &gt;2 LAYER</t>
  </si>
  <si>
    <t>DEVICE</t>
  </si>
  <si>
    <t>TARGET</t>
  </si>
  <si>
    <t>lo standard di trasmissione dello spot video prevede una durata fino a 30" e, sui soli digital device, la skippabilità dal 16"</t>
  </si>
  <si>
    <t>eventuali deroghe di impaginazione / specifiche tecniche al formato, prevedono dei mark-up</t>
  </si>
  <si>
    <t>UNSKIPPABILITA' dello spot video fino a 20'' / 30''</t>
  </si>
  <si>
    <t>LUNGHEZZA spot video oltre i 30'' (es. video da 45'' o 60'' con skip dal 16'')</t>
  </si>
  <si>
    <t>PRIMA POSIZIONE dello spot video in break</t>
  </si>
  <si>
    <t>BUMPER 6"</t>
  </si>
  <si>
    <t>FLOOR-AD</t>
  </si>
  <si>
    <t>TEMATICI (e Modulo HomePage)</t>
  </si>
  <si>
    <t>FLOOR-AD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</si>
</sst>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_-[$€]\ * #,##0.00_-;\-[$€]\ * #,##0.00_-;_-[$€]\ * &quot;-&quot;??_-;_-@_-"/>
    <numFmt numFmtId="168" formatCode="h:mm;@"/>
    <numFmt numFmtId="169" formatCode="0.0%"/>
    <numFmt numFmtId="170" formatCode="_-* #,##0_-;\-* #,##0_-;_-* &quot;-&quot;??_-;_-@_-"/>
    <numFmt numFmtId="171" formatCode="#,##0.0_ ;\-#,##0.0\ "/>
    <numFmt numFmtId="172" formatCode="_-&quot;€&quot;\ * #,##0_-;\-&quot;€&quot;\ * #,##0_-;_-&quot;€&quot;\ * &quot;-&quot;??_-;_-@_-"/>
  </numFmts>
  <fonts count="1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strike/>
      <sz val="10"/>
      <name val="Arial"/>
      <family val="2"/>
    </font>
    <font>
      <strike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Helv"/>
      <charset val="204"/>
    </font>
    <font>
      <b/>
      <sz val="18"/>
      <color indexed="62"/>
      <name val="Cambria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b/>
      <u/>
      <sz val="10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name val="Arial"/>
      <family val="2"/>
    </font>
    <font>
      <strike/>
      <sz val="11"/>
      <color theme="1"/>
      <name val="Arial"/>
      <family val="2"/>
    </font>
    <font>
      <b/>
      <strike/>
      <sz val="11"/>
      <name val="Arial"/>
      <family val="2"/>
    </font>
    <font>
      <strike/>
      <sz val="9"/>
      <name val="Arial"/>
      <family val="2"/>
    </font>
    <font>
      <b/>
      <strike/>
      <sz val="12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  <font>
      <strike/>
      <sz val="12"/>
      <color rgb="FFFF0000"/>
      <name val="Arial"/>
      <family val="2"/>
    </font>
    <font>
      <strike/>
      <sz val="11"/>
      <color rgb="FFFF0000"/>
      <name val="Arial"/>
      <family val="2"/>
    </font>
    <font>
      <sz val="14"/>
      <color rgb="FFFF0000"/>
      <name val="Arial"/>
      <family val="2"/>
    </font>
    <font>
      <sz val="4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1"/>
      <name val="Futura Bk BT"/>
      <family val="2"/>
    </font>
    <font>
      <strike/>
      <sz val="14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0"/>
      <color rgb="FFFF0000"/>
      <name val="Arial"/>
      <family val="2"/>
    </font>
    <font>
      <strike/>
      <sz val="12"/>
      <name val="Arial"/>
      <family val="2"/>
    </font>
    <font>
      <b/>
      <strike/>
      <sz val="14"/>
      <name val="Arial"/>
      <family val="2"/>
    </font>
    <font>
      <b/>
      <sz val="22"/>
      <name val="Arial"/>
      <family val="2"/>
    </font>
    <font>
      <b/>
      <strike/>
      <sz val="12"/>
      <color theme="1"/>
      <name val="Arial"/>
      <family val="2"/>
    </font>
    <font>
      <strike/>
      <sz val="10"/>
      <color theme="1"/>
      <name val="Arial"/>
      <family val="2"/>
    </font>
    <font>
      <strike/>
      <sz val="12"/>
      <color rgb="FF0070C0"/>
      <name val="Arial"/>
      <family val="2"/>
    </font>
    <font>
      <strike/>
      <sz val="10"/>
      <color rgb="FF0070C0"/>
      <name val="Arial"/>
      <family val="2"/>
    </font>
    <font>
      <strike/>
      <sz val="11"/>
      <color rgb="FF0070C0"/>
      <name val="Arial"/>
      <family val="2"/>
    </font>
    <font>
      <b/>
      <strike/>
      <sz val="12"/>
      <color rgb="FF0070C0"/>
      <name val="Arial"/>
      <family val="2"/>
    </font>
    <font>
      <strike/>
      <sz val="14"/>
      <color rgb="FF0070C0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trike/>
      <sz val="14"/>
      <color theme="1"/>
      <name val="Arial"/>
      <family val="2"/>
    </font>
    <font>
      <strike/>
      <sz val="4"/>
      <name val="Arial"/>
      <family val="2"/>
    </font>
    <font>
      <b/>
      <strike/>
      <sz val="16"/>
      <color theme="1"/>
      <name val="Arial"/>
      <family val="2"/>
    </font>
    <font>
      <strike/>
      <sz val="12"/>
      <color theme="1"/>
      <name val="Arial"/>
      <family val="2"/>
    </font>
    <font>
      <b/>
      <strike/>
      <sz val="11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  <font>
      <strike/>
      <sz val="8"/>
      <name val="Arial"/>
      <family val="2"/>
    </font>
    <font>
      <b/>
      <strike/>
      <sz val="16"/>
      <name val="Arial"/>
      <family val="2"/>
    </font>
    <font>
      <b/>
      <strike/>
      <sz val="11"/>
      <color rgb="FFFF0000"/>
      <name val="Arial"/>
      <family val="2"/>
    </font>
    <font>
      <strike/>
      <sz val="9"/>
      <color rgb="FFFF0000"/>
      <name val="Arial"/>
      <family val="2"/>
    </font>
    <font>
      <b/>
      <strike/>
      <sz val="22"/>
      <name val="Arial"/>
      <family val="2"/>
    </font>
    <font>
      <strike/>
      <sz val="22"/>
      <name val="Arial"/>
      <family val="2"/>
    </font>
    <font>
      <b/>
      <strike/>
      <sz val="22"/>
      <color theme="1"/>
      <name val="Arial"/>
      <family val="2"/>
    </font>
    <font>
      <strike/>
      <sz val="24"/>
      <name val="Arial"/>
      <family val="2"/>
    </font>
    <font>
      <strike/>
      <sz val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b/>
      <sz val="12"/>
      <color rgb="FF0070C0"/>
      <name val="Arial"/>
      <family val="2"/>
    </font>
    <font>
      <sz val="14"/>
      <color rgb="FF0070C0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11"/>
      <name val="Calibri"/>
      <family val="2"/>
      <scheme val="minor"/>
    </font>
    <font>
      <b/>
      <sz val="16"/>
      <color theme="8" tint="-0.499984740745262"/>
      <name val="Arial Nova Cond"/>
      <family val="2"/>
    </font>
    <font>
      <sz val="10"/>
      <color theme="1"/>
      <name val="Arial Nova Cond"/>
      <family val="2"/>
    </font>
    <font>
      <sz val="9"/>
      <color theme="1"/>
      <name val="Arial Nova Cond"/>
      <family val="2"/>
    </font>
    <font>
      <sz val="11"/>
      <color theme="1"/>
      <name val="Arial Nova Cond"/>
      <family val="2"/>
    </font>
    <font>
      <sz val="8"/>
      <color theme="1"/>
      <name val="Arial Nova Cond"/>
      <family val="2"/>
    </font>
    <font>
      <sz val="8"/>
      <name val="Arial Nova Cond"/>
      <family val="2"/>
    </font>
    <font>
      <b/>
      <sz val="12"/>
      <color theme="0"/>
      <name val="Arial Nova Cond"/>
      <family val="2"/>
    </font>
    <font>
      <sz val="12"/>
      <color theme="1"/>
      <name val="Arial Nova Cond"/>
      <family val="2"/>
    </font>
    <font>
      <b/>
      <sz val="8"/>
      <name val="Arial Nova Cond"/>
      <family val="2"/>
    </font>
    <font>
      <b/>
      <sz val="11"/>
      <color theme="1"/>
      <name val="Arial Nova Cond"/>
      <family val="2"/>
    </font>
    <font>
      <sz val="11"/>
      <name val="Arial Nova Cond"/>
      <family val="2"/>
    </font>
    <font>
      <b/>
      <sz val="9"/>
      <color theme="8" tint="-0.499984740745262"/>
      <name val="Arial Nova Cond"/>
      <family val="2"/>
    </font>
    <font>
      <b/>
      <sz val="9"/>
      <name val="Arial Nova Cond"/>
      <family val="2"/>
    </font>
    <font>
      <b/>
      <sz val="11"/>
      <name val="Arial Nova Cond"/>
      <family val="2"/>
    </font>
    <font>
      <b/>
      <sz val="10"/>
      <name val="Arial Nova Cond"/>
      <family val="2"/>
    </font>
    <font>
      <sz val="9"/>
      <name val="Arial Nova Cond"/>
      <family val="2"/>
    </font>
    <font>
      <sz val="10"/>
      <name val="Arial Nova Cond"/>
      <family val="2"/>
    </font>
    <font>
      <sz val="11"/>
      <color rgb="FFFF0000"/>
      <name val="Arial Nova Cond"/>
      <family val="2"/>
    </font>
    <font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ck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42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3" borderId="0" applyNumberFormat="0" applyBorder="0" applyAlignment="0" applyProtection="0"/>
    <xf numFmtId="0" fontId="7" fillId="20" borderId="1" applyNumberFormat="0" applyAlignment="0" applyProtection="0"/>
    <xf numFmtId="0" fontId="9" fillId="21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" applyNumberFormat="0" applyFill="0" applyAlignment="0" applyProtection="0"/>
    <xf numFmtId="41" fontId="2" fillId="0" borderId="0" applyFont="0" applyFill="0" applyBorder="0" applyAlignment="0" applyProtection="0"/>
    <xf numFmtId="0" fontId="10" fillId="22" borderId="0" applyNumberFormat="0" applyBorder="0" applyAlignment="0" applyProtection="0"/>
    <xf numFmtId="165" fontId="4" fillId="0" borderId="0"/>
    <xf numFmtId="0" fontId="2" fillId="0" borderId="0"/>
    <xf numFmtId="0" fontId="1" fillId="23" borderId="7" applyNumberFormat="0" applyFont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3" fillId="0" borderId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4" fillId="7" borderId="1" applyNumberFormat="0" applyAlignment="0" applyProtection="0"/>
    <xf numFmtId="0" fontId="25" fillId="20" borderId="9" applyNumberFormat="0" applyAlignment="0" applyProtection="0"/>
    <xf numFmtId="0" fontId="1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18" fillId="5" borderId="0" applyNumberFormat="0" applyBorder="0" applyAlignment="0" applyProtection="0"/>
    <xf numFmtId="0" fontId="31" fillId="27" borderId="1" applyNumberFormat="0" applyAlignment="0" applyProtection="0"/>
    <xf numFmtId="167" fontId="1" fillId="0" borderId="0" applyFont="0" applyFill="0" applyBorder="0" applyAlignment="0" applyProtection="0"/>
    <xf numFmtId="0" fontId="19" fillId="6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1" applyNumberFormat="0" applyAlignment="0" applyProtection="0"/>
    <xf numFmtId="0" fontId="11" fillId="0" borderId="13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2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5" fillId="27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" fontId="43" fillId="0" borderId="0" applyFill="0" applyBorder="0" applyAlignment="0" applyProtection="0"/>
    <xf numFmtId="0" fontId="44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1" fillId="0" borderId="0"/>
    <xf numFmtId="0" fontId="30" fillId="0" borderId="0"/>
    <xf numFmtId="0" fontId="30" fillId="0" borderId="0"/>
  </cellStyleXfs>
  <cellXfs count="610">
    <xf numFmtId="0" fontId="0" fillId="0" borderId="0" xfId="0"/>
    <xf numFmtId="0" fontId="20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6" fillId="0" borderId="0" xfId="0" applyFont="1" applyFill="1" applyBorder="1"/>
    <xf numFmtId="0" fontId="40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" fontId="26" fillId="0" borderId="0" xfId="0" applyNumberFormat="1" applyFont="1" applyFill="1" applyBorder="1"/>
    <xf numFmtId="4" fontId="20" fillId="0" borderId="0" xfId="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5" fillId="0" borderId="0" xfId="1" applyFont="1" applyFill="1" applyBorder="1" applyAlignment="1">
      <alignment horizontal="center"/>
    </xf>
    <xf numFmtId="0" fontId="20" fillId="0" borderId="0" xfId="1" applyNumberFormat="1" applyFont="1" applyFill="1" applyBorder="1" applyAlignment="1"/>
    <xf numFmtId="0" fontId="45" fillId="0" borderId="0" xfId="1" applyNumberFormat="1" applyFont="1" applyFill="1" applyBorder="1" applyAlignment="1"/>
    <xf numFmtId="0" fontId="38" fillId="0" borderId="0" xfId="0" applyFont="1" applyFill="1" applyBorder="1"/>
    <xf numFmtId="0" fontId="47" fillId="0" borderId="0" xfId="0" applyFont="1" applyFill="1" applyBorder="1"/>
    <xf numFmtId="0" fontId="49" fillId="0" borderId="0" xfId="0" applyFont="1" applyFill="1" applyBorder="1"/>
    <xf numFmtId="0" fontId="4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 vertical="center"/>
    </xf>
    <xf numFmtId="0" fontId="20" fillId="0" borderId="15" xfId="1" applyNumberFormat="1" applyFont="1" applyFill="1" applyBorder="1" applyAlignment="1">
      <alignment horizontal="center" vertical="center"/>
    </xf>
    <xf numFmtId="168" fontId="20" fillId="0" borderId="15" xfId="1" applyNumberFormat="1" applyFont="1" applyFill="1" applyBorder="1" applyAlignment="1">
      <alignment horizontal="center" vertical="center" wrapText="1"/>
    </xf>
    <xf numFmtId="0" fontId="20" fillId="24" borderId="15" xfId="1" applyFont="1" applyFill="1" applyBorder="1" applyAlignment="1">
      <alignment horizontal="center" vertical="center" textRotation="90"/>
    </xf>
    <xf numFmtId="0" fontId="20" fillId="0" borderId="15" xfId="1" applyFont="1" applyFill="1" applyBorder="1" applyAlignment="1">
      <alignment horizontal="center" vertical="center" textRotation="90"/>
    </xf>
    <xf numFmtId="0" fontId="20" fillId="0" borderId="0" xfId="1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/>
    </xf>
    <xf numFmtId="0" fontId="51" fillId="0" borderId="0" xfId="0" applyFont="1" applyFill="1" applyBorder="1"/>
    <xf numFmtId="0" fontId="52" fillId="0" borderId="0" xfId="0" applyFont="1" applyFill="1" applyBorder="1" applyAlignment="1">
      <alignment horizontal="left"/>
    </xf>
    <xf numFmtId="4" fontId="28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/>
    <xf numFmtId="0" fontId="50" fillId="0" borderId="0" xfId="0" applyFont="1"/>
    <xf numFmtId="0" fontId="28" fillId="0" borderId="0" xfId="0" applyFont="1" applyFill="1" applyBorder="1" applyAlignment="1">
      <alignment horizontal="center" wrapText="1"/>
    </xf>
    <xf numFmtId="0" fontId="54" fillId="24" borderId="0" xfId="0" applyFont="1" applyFill="1" applyAlignment="1">
      <alignment horizontal="left"/>
    </xf>
    <xf numFmtId="0" fontId="55" fillId="24" borderId="0" xfId="0" applyFont="1" applyFill="1" applyAlignment="1">
      <alignment horizontal="left"/>
    </xf>
    <xf numFmtId="0" fontId="56" fillId="24" borderId="0" xfId="0" applyFont="1" applyFill="1"/>
    <xf numFmtId="0" fontId="20" fillId="24" borderId="0" xfId="1" applyNumberFormat="1" applyFont="1" applyFill="1" applyBorder="1" applyAlignment="1">
      <alignment horizontal="left"/>
    </xf>
    <xf numFmtId="0" fontId="57" fillId="24" borderId="0" xfId="0" applyFont="1" applyFill="1"/>
    <xf numFmtId="0" fontId="57" fillId="24" borderId="0" xfId="0" applyFont="1" applyFill="1" applyAlignment="1">
      <alignment horizontal="center" wrapText="1"/>
    </xf>
    <xf numFmtId="0" fontId="58" fillId="24" borderId="0" xfId="0" applyFont="1" applyFill="1"/>
    <xf numFmtId="4" fontId="39" fillId="24" borderId="0" xfId="0" applyNumberFormat="1" applyFont="1" applyFill="1"/>
    <xf numFmtId="0" fontId="39" fillId="24" borderId="0" xfId="0" applyFont="1" applyFill="1"/>
    <xf numFmtId="0" fontId="39" fillId="0" borderId="0" xfId="0" applyFont="1"/>
    <xf numFmtId="0" fontId="39" fillId="24" borderId="0" xfId="0" applyFont="1" applyFill="1" applyAlignment="1">
      <alignment horizontal="left"/>
    </xf>
    <xf numFmtId="0" fontId="55" fillId="0" borderId="0" xfId="0" applyFont="1" applyAlignment="1">
      <alignment horizontal="left"/>
    </xf>
    <xf numFmtId="0" fontId="55" fillId="24" borderId="0" xfId="0" applyFont="1" applyFill="1"/>
    <xf numFmtId="0" fontId="55" fillId="0" borderId="0" xfId="0" applyFont="1" applyFill="1"/>
    <xf numFmtId="0" fontId="20" fillId="0" borderId="15" xfId="1" applyNumberFormat="1" applyFont="1" applyFill="1" applyBorder="1" applyAlignment="1">
      <alignment horizontal="left" vertical="center"/>
    </xf>
    <xf numFmtId="0" fontId="1" fillId="0" borderId="0" xfId="1" applyNumberFormat="1" applyFont="1" applyFill="1" applyBorder="1" applyAlignment="1"/>
    <xf numFmtId="0" fontId="38" fillId="0" borderId="0" xfId="0" applyFont="1" applyFill="1" applyBorder="1" applyAlignment="1">
      <alignment horizontal="center"/>
    </xf>
    <xf numFmtId="0" fontId="59" fillId="0" borderId="0" xfId="1" applyNumberFormat="1" applyFont="1" applyFill="1" applyBorder="1" applyAlignment="1"/>
    <xf numFmtId="0" fontId="41" fillId="0" borderId="0" xfId="1" applyFont="1" applyFill="1" applyBorder="1" applyAlignment="1">
      <alignment horizontal="left"/>
    </xf>
    <xf numFmtId="0" fontId="63" fillId="24" borderId="0" xfId="0" applyFont="1" applyFill="1" applyAlignment="1">
      <alignment horizontal="center" textRotation="90"/>
    </xf>
    <xf numFmtId="0" fontId="45" fillId="0" borderId="0" xfId="0" applyFont="1"/>
    <xf numFmtId="0" fontId="45" fillId="0" borderId="15" xfId="1" applyFont="1" applyFill="1" applyBorder="1" applyAlignment="1">
      <alignment horizontal="center" vertical="center" textRotation="90"/>
    </xf>
    <xf numFmtId="0" fontId="53" fillId="0" borderId="0" xfId="0" applyFont="1" applyFill="1" applyBorder="1" applyAlignment="1">
      <alignment horizontal="center"/>
    </xf>
    <xf numFmtId="0" fontId="20" fillId="24" borderId="0" xfId="1" applyNumberFormat="1" applyFont="1" applyFill="1" applyBorder="1" applyAlignment="1">
      <alignment horizontal="center"/>
    </xf>
    <xf numFmtId="0" fontId="57" fillId="0" borderId="0" xfId="0" applyFont="1" applyFill="1"/>
    <xf numFmtId="0" fontId="55" fillId="0" borderId="0" xfId="0" applyFont="1" applyFill="1" applyAlignment="1">
      <alignment horizontal="left"/>
    </xf>
    <xf numFmtId="0" fontId="50" fillId="0" borderId="0" xfId="0" applyFont="1" applyFill="1"/>
    <xf numFmtId="0" fontId="39" fillId="0" borderId="0" xfId="0" applyFont="1" applyFill="1"/>
    <xf numFmtId="4" fontId="20" fillId="0" borderId="17" xfId="0" applyNumberFormat="1" applyFont="1" applyFill="1" applyBorder="1" applyAlignment="1">
      <alignment vertical="center"/>
    </xf>
    <xf numFmtId="4" fontId="45" fillId="24" borderId="15" xfId="51" applyNumberFormat="1" applyFont="1" applyFill="1" applyBorder="1" applyAlignment="1">
      <alignment horizontal="center" vertical="top"/>
    </xf>
    <xf numFmtId="4" fontId="45" fillId="24" borderId="0" xfId="51" applyNumberFormat="1" applyFont="1" applyFill="1" applyBorder="1" applyAlignment="1">
      <alignment vertical="center"/>
    </xf>
    <xf numFmtId="4" fontId="45" fillId="24" borderId="0" xfId="51" applyNumberFormat="1" applyFont="1" applyFill="1" applyBorder="1" applyAlignment="1">
      <alignment vertical="top"/>
    </xf>
    <xf numFmtId="0" fontId="65" fillId="0" borderId="0" xfId="0" applyFont="1" applyFill="1" applyBorder="1"/>
    <xf numFmtId="0" fontId="26" fillId="0" borderId="0" xfId="0" applyFont="1" applyFill="1" applyBorder="1"/>
    <xf numFmtId="0" fontId="29" fillId="0" borderId="0" xfId="0" applyFont="1" applyFill="1" applyBorder="1" applyAlignment="1">
      <alignment horizontal="left"/>
    </xf>
    <xf numFmtId="4" fontId="26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47" fillId="0" borderId="0" xfId="0" applyFont="1" applyFill="1" applyBorder="1"/>
    <xf numFmtId="4" fontId="26" fillId="0" borderId="0" xfId="0" applyNumberFormat="1" applyFont="1" applyFill="1" applyBorder="1" applyAlignment="1">
      <alignment horizontal="center"/>
    </xf>
    <xf numFmtId="0" fontId="62" fillId="0" borderId="0" xfId="0" applyFont="1"/>
    <xf numFmtId="0" fontId="0" fillId="0" borderId="0" xfId="0"/>
    <xf numFmtId="0" fontId="26" fillId="0" borderId="0" xfId="0" applyFont="1" applyFill="1" applyBorder="1" applyAlignment="1">
      <alignment horizontal="left"/>
    </xf>
    <xf numFmtId="0" fontId="47" fillId="24" borderId="0" xfId="0" applyFont="1" applyFill="1"/>
    <xf numFmtId="0" fontId="45" fillId="0" borderId="0" xfId="0" applyFont="1" applyAlignment="1">
      <alignment horizontal="left"/>
    </xf>
    <xf numFmtId="0" fontId="47" fillId="0" borderId="0" xfId="0" applyFont="1"/>
    <xf numFmtId="0" fontId="47" fillId="0" borderId="0" xfId="0" applyFont="1" applyAlignment="1">
      <alignment vertical="center"/>
    </xf>
    <xf numFmtId="0" fontId="65" fillId="0" borderId="0" xfId="0" applyFont="1" applyFill="1" applyBorder="1" applyAlignment="1">
      <alignment horizontal="left"/>
    </xf>
    <xf numFmtId="0" fontId="47" fillId="0" borderId="0" xfId="0" applyFont="1" applyAlignment="1">
      <alignment horizontal="left" vertical="center"/>
    </xf>
    <xf numFmtId="0" fontId="48" fillId="0" borderId="0" xfId="1" applyNumberFormat="1" applyFont="1" applyFill="1" applyBorder="1" applyAlignment="1">
      <alignment horizontal="center" wrapText="1"/>
    </xf>
    <xf numFmtId="4" fontId="45" fillId="0" borderId="15" xfId="51" applyNumberFormat="1" applyFont="1" applyBorder="1" applyAlignment="1">
      <alignment horizontal="center" vertical="top"/>
    </xf>
    <xf numFmtId="4" fontId="45" fillId="0" borderId="0" xfId="51" applyNumberFormat="1" applyFont="1" applyBorder="1" applyAlignment="1">
      <alignment horizontal="center" vertical="top"/>
    </xf>
    <xf numFmtId="0" fontId="54" fillId="0" borderId="0" xfId="0" applyFont="1" applyFill="1" applyAlignment="1">
      <alignment horizontal="left"/>
    </xf>
    <xf numFmtId="0" fontId="56" fillId="0" borderId="0" xfId="0" applyFont="1" applyFill="1"/>
    <xf numFmtId="0" fontId="20" fillId="0" borderId="0" xfId="1" applyNumberFormat="1" applyFont="1" applyFill="1" applyBorder="1" applyAlignment="1">
      <alignment horizontal="left"/>
    </xf>
    <xf numFmtId="0" fontId="57" fillId="0" borderId="0" xfId="0" applyFont="1" applyFill="1" applyAlignment="1">
      <alignment horizontal="center" wrapText="1"/>
    </xf>
    <xf numFmtId="0" fontId="58" fillId="0" borderId="0" xfId="0" applyFont="1" applyFill="1"/>
    <xf numFmtId="4" fontId="45" fillId="0" borderId="0" xfId="51" applyNumberFormat="1" applyFont="1" applyFill="1" applyBorder="1" applyAlignment="1">
      <alignment horizontal="center" vertical="top"/>
    </xf>
    <xf numFmtId="4" fontId="45" fillId="0" borderId="0" xfId="51" applyNumberFormat="1" applyFont="1" applyFill="1" applyBorder="1" applyAlignment="1">
      <alignment vertical="top"/>
    </xf>
    <xf numFmtId="4" fontId="39" fillId="0" borderId="0" xfId="0" applyNumberFormat="1" applyFont="1" applyFill="1"/>
    <xf numFmtId="0" fontId="63" fillId="0" borderId="0" xfId="0" applyFont="1" applyFill="1" applyAlignment="1">
      <alignment horizontal="center" textRotation="90"/>
    </xf>
    <xf numFmtId="0" fontId="39" fillId="0" borderId="0" xfId="0" applyFont="1" applyFill="1" applyAlignment="1">
      <alignment horizontal="left"/>
    </xf>
    <xf numFmtId="3" fontId="45" fillId="0" borderId="0" xfId="201" applyNumberFormat="1" applyFont="1" applyAlignment="1">
      <alignment horizontal="center" vertical="top"/>
    </xf>
    <xf numFmtId="3" fontId="45" fillId="0" borderId="0" xfId="51" applyNumberFormat="1" applyFont="1" applyBorder="1" applyAlignment="1">
      <alignment horizontal="center" vertical="top"/>
    </xf>
    <xf numFmtId="0" fontId="41" fillId="0" borderId="0" xfId="200" applyFont="1" applyAlignment="1">
      <alignment vertical="center"/>
    </xf>
    <xf numFmtId="0" fontId="58" fillId="0" borderId="0" xfId="0" applyFont="1"/>
    <xf numFmtId="0" fontId="27" fillId="0" borderId="0" xfId="202" applyFont="1"/>
    <xf numFmtId="0" fontId="27" fillId="0" borderId="0" xfId="201" applyFont="1"/>
    <xf numFmtId="0" fontId="27" fillId="0" borderId="0" xfId="200" applyFont="1"/>
    <xf numFmtId="0" fontId="45" fillId="0" borderId="18" xfId="1" applyFont="1" applyFill="1" applyBorder="1" applyAlignment="1">
      <alignment horizontal="center"/>
    </xf>
    <xf numFmtId="0" fontId="70" fillId="0" borderId="0" xfId="51" applyFont="1" applyFill="1" applyBorder="1" applyAlignment="1">
      <alignment horizontal="left"/>
    </xf>
    <xf numFmtId="0" fontId="70" fillId="24" borderId="0" xfId="1" applyFont="1" applyFill="1" applyBorder="1" applyAlignment="1">
      <alignment horizontal="center"/>
    </xf>
    <xf numFmtId="0" fontId="70" fillId="0" borderId="0" xfId="1" applyFont="1" applyFill="1" applyBorder="1" applyAlignment="1">
      <alignment horizontal="center"/>
    </xf>
    <xf numFmtId="168" fontId="27" fillId="0" borderId="0" xfId="51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0" fontId="71" fillId="0" borderId="0" xfId="0" applyFont="1" applyFill="1" applyAlignment="1">
      <alignment vertical="center"/>
    </xf>
    <xf numFmtId="0" fontId="61" fillId="0" borderId="0" xfId="0" applyFont="1"/>
    <xf numFmtId="4" fontId="60" fillId="0" borderId="0" xfId="0" applyNumberFormat="1" applyFont="1"/>
    <xf numFmtId="0" fontId="69" fillId="0" borderId="0" xfId="0" applyFont="1"/>
    <xf numFmtId="0" fontId="61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168" fontId="69" fillId="0" borderId="0" xfId="0" applyNumberFormat="1" applyFont="1" applyAlignment="1">
      <alignment horizontal="center" wrapText="1"/>
    </xf>
    <xf numFmtId="0" fontId="67" fillId="0" borderId="0" xfId="0" applyFont="1"/>
    <xf numFmtId="4" fontId="60" fillId="0" borderId="0" xfId="0" applyNumberFormat="1" applyFont="1" applyAlignment="1">
      <alignment horizontal="center"/>
    </xf>
    <xf numFmtId="0" fontId="68" fillId="0" borderId="0" xfId="0" applyFont="1" applyAlignment="1">
      <alignment horizontal="center"/>
    </xf>
    <xf numFmtId="3" fontId="45" fillId="0" borderId="0" xfId="51" applyNumberFormat="1" applyFont="1" applyFill="1" applyBorder="1" applyAlignment="1">
      <alignment horizontal="center" vertical="top"/>
    </xf>
    <xf numFmtId="0" fontId="68" fillId="0" borderId="0" xfId="0" applyFont="1"/>
    <xf numFmtId="0" fontId="72" fillId="0" borderId="0" xfId="200" applyFont="1" applyAlignment="1">
      <alignment vertical="center"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horizontal="left" vertical="center"/>
    </xf>
    <xf numFmtId="0" fontId="75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78" fillId="0" borderId="0" xfId="0" applyFont="1" applyFill="1" applyBorder="1"/>
    <xf numFmtId="0" fontId="76" fillId="0" borderId="0" xfId="0" applyFont="1" applyFill="1" applyBorder="1"/>
    <xf numFmtId="168" fontId="76" fillId="0" borderId="0" xfId="0" applyNumberFormat="1" applyFont="1" applyFill="1" applyBorder="1" applyAlignment="1">
      <alignment horizontal="center" wrapText="1"/>
    </xf>
    <xf numFmtId="0" fontId="79" fillId="0" borderId="0" xfId="0" applyFont="1" applyFill="1" applyBorder="1"/>
    <xf numFmtId="4" fontId="75" fillId="0" borderId="0" xfId="0" applyNumberFormat="1" applyFont="1" applyFill="1" applyBorder="1" applyAlignment="1">
      <alignment horizontal="center"/>
    </xf>
    <xf numFmtId="4" fontId="75" fillId="0" borderId="0" xfId="0" applyNumberFormat="1" applyFont="1" applyFill="1" applyBorder="1"/>
    <xf numFmtId="0" fontId="77" fillId="0" borderId="0" xfId="0" applyFont="1" applyFill="1" applyBorder="1"/>
    <xf numFmtId="4" fontId="45" fillId="0" borderId="0" xfId="51" applyNumberFormat="1" applyFont="1" applyBorder="1" applyAlignment="1">
      <alignment horizontal="center" vertical="top"/>
    </xf>
    <xf numFmtId="0" fontId="28" fillId="0" borderId="0" xfId="0" applyFont="1" applyFill="1" applyBorder="1"/>
    <xf numFmtId="0" fontId="49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47" fillId="24" borderId="0" xfId="0" applyFont="1" applyFill="1"/>
    <xf numFmtId="0" fontId="47" fillId="0" borderId="0" xfId="0" applyFont="1"/>
    <xf numFmtId="0" fontId="47" fillId="0" borderId="0" xfId="0" applyFont="1" applyAlignment="1">
      <alignment vertical="center"/>
    </xf>
    <xf numFmtId="0" fontId="27" fillId="0" borderId="0" xfId="0" applyFont="1" applyFill="1" applyBorder="1" applyAlignment="1">
      <alignment horizontal="left"/>
    </xf>
    <xf numFmtId="4" fontId="70" fillId="0" borderId="0" xfId="0" applyNumberFormat="1" applyFont="1" applyFill="1" applyBorder="1"/>
    <xf numFmtId="0" fontId="27" fillId="0" borderId="0" xfId="0" applyFont="1" applyAlignment="1">
      <alignment horizontal="left"/>
    </xf>
    <xf numFmtId="4" fontId="70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left"/>
    </xf>
    <xf numFmtId="0" fontId="28" fillId="0" borderId="0" xfId="0" applyFont="1"/>
    <xf numFmtId="0" fontId="53" fillId="0" borderId="0" xfId="0" applyFont="1" applyAlignment="1">
      <alignment horizontal="center"/>
    </xf>
    <xf numFmtId="20" fontId="49" fillId="0" borderId="0" xfId="51" applyNumberFormat="1" applyFont="1" applyFill="1" applyBorder="1" applyAlignment="1">
      <alignment horizontal="center"/>
    </xf>
    <xf numFmtId="4" fontId="70" fillId="0" borderId="0" xfId="51" applyNumberFormat="1" applyFont="1" applyFill="1" applyBorder="1" applyAlignment="1">
      <alignment horizontal="center"/>
    </xf>
    <xf numFmtId="20" fontId="28" fillId="0" borderId="0" xfId="51" applyNumberFormat="1" applyFont="1" applyFill="1" applyBorder="1" applyAlignment="1">
      <alignment horizontal="center"/>
    </xf>
    <xf numFmtId="4" fontId="28" fillId="0" borderId="0" xfId="0" applyNumberFormat="1" applyFont="1"/>
    <xf numFmtId="0" fontId="53" fillId="0" borderId="0" xfId="1" applyFont="1" applyFill="1" applyBorder="1" applyAlignment="1">
      <alignment horizontal="left"/>
    </xf>
    <xf numFmtId="20" fontId="27" fillId="0" borderId="0" xfId="1" applyNumberFormat="1" applyFont="1" applyFill="1" applyBorder="1" applyAlignment="1">
      <alignment horizontal="center" wrapText="1"/>
    </xf>
    <xf numFmtId="3" fontId="70" fillId="0" borderId="0" xfId="51" applyNumberFormat="1" applyFont="1" applyFill="1" applyBorder="1" applyAlignment="1">
      <alignment horizontal="center" vertical="top"/>
    </xf>
    <xf numFmtId="0" fontId="27" fillId="0" borderId="0" xfId="1" applyFont="1" applyFill="1" applyBorder="1"/>
    <xf numFmtId="4" fontId="70" fillId="0" borderId="0" xfId="51" applyNumberFormat="1" applyFont="1" applyFill="1" applyBorder="1" applyAlignment="1">
      <alignment vertical="top"/>
    </xf>
    <xf numFmtId="0" fontId="69" fillId="0" borderId="0" xfId="1" applyNumberFormat="1" applyFont="1" applyFill="1" applyBorder="1" applyAlignment="1">
      <alignment horizontal="left"/>
    </xf>
    <xf numFmtId="0" fontId="69" fillId="0" borderId="0" xfId="1" applyFont="1" applyFill="1" applyBorder="1"/>
    <xf numFmtId="0" fontId="68" fillId="0" borderId="0" xfId="1" applyFont="1" applyFill="1" applyBorder="1" applyAlignment="1">
      <alignment horizontal="left"/>
    </xf>
    <xf numFmtId="0" fontId="69" fillId="0" borderId="0" xfId="1" applyFont="1" applyFill="1" applyBorder="1" applyAlignment="1">
      <alignment horizontal="left"/>
    </xf>
    <xf numFmtId="20" fontId="69" fillId="0" borderId="0" xfId="1" applyNumberFormat="1" applyFont="1" applyFill="1" applyBorder="1" applyAlignment="1">
      <alignment horizontal="center" wrapText="1"/>
    </xf>
    <xf numFmtId="20" fontId="67" fillId="0" borderId="0" xfId="51" applyNumberFormat="1" applyFont="1" applyFill="1" applyBorder="1" applyAlignment="1">
      <alignment horizontal="center"/>
    </xf>
    <xf numFmtId="4" fontId="60" fillId="0" borderId="0" xfId="51" applyNumberFormat="1" applyFont="1" applyFill="1" applyBorder="1" applyAlignment="1">
      <alignment horizontal="center"/>
    </xf>
    <xf numFmtId="20" fontId="61" fillId="0" borderId="0" xfId="51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4" fontId="28" fillId="0" borderId="0" xfId="0" applyNumberFormat="1" applyFont="1" applyAlignment="1">
      <alignment horizontal="center"/>
    </xf>
    <xf numFmtId="0" fontId="1" fillId="0" borderId="0" xfId="1" applyNumberFormat="1" applyFont="1" applyFill="1" applyBorder="1" applyAlignment="1">
      <alignment horizontal="left"/>
    </xf>
    <xf numFmtId="0" fontId="45" fillId="0" borderId="0" xfId="5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20" fontId="1" fillId="0" borderId="0" xfId="1" applyNumberFormat="1" applyFont="1" applyFill="1" applyBorder="1" applyAlignment="1">
      <alignment horizontal="center" wrapText="1"/>
    </xf>
    <xf numFmtId="20" fontId="47" fillId="0" borderId="0" xfId="51" applyNumberFormat="1" applyFont="1" applyFill="1" applyBorder="1" applyAlignment="1">
      <alignment horizontal="center"/>
    </xf>
    <xf numFmtId="4" fontId="45" fillId="0" borderId="0" xfId="51" applyNumberFormat="1" applyFont="1" applyFill="1" applyBorder="1" applyAlignment="1">
      <alignment horizontal="center"/>
    </xf>
    <xf numFmtId="20" fontId="26" fillId="0" borderId="0" xfId="51" applyNumberFormat="1" applyFont="1" applyFill="1" applyBorder="1" applyAlignment="1">
      <alignment horizontal="center"/>
    </xf>
    <xf numFmtId="0" fontId="45" fillId="24" borderId="0" xfId="1" applyFont="1" applyFill="1" applyBorder="1" applyAlignment="1">
      <alignment horizontal="center"/>
    </xf>
    <xf numFmtId="0" fontId="1" fillId="0" borderId="0" xfId="1" applyFont="1" applyFill="1" applyBorder="1"/>
    <xf numFmtId="0" fontId="1" fillId="0" borderId="0" xfId="0" applyFont="1" applyFill="1" applyBorder="1" applyAlignment="1">
      <alignment horizontal="left"/>
    </xf>
    <xf numFmtId="168" fontId="1" fillId="0" borderId="0" xfId="1" applyNumberFormat="1" applyFont="1" applyFill="1" applyBorder="1" applyAlignment="1">
      <alignment horizontal="center" wrapText="1"/>
    </xf>
    <xf numFmtId="0" fontId="47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47" fillId="0" borderId="0" xfId="1" applyFont="1" applyFill="1" applyBorder="1"/>
    <xf numFmtId="4" fontId="45" fillId="0" borderId="0" xfId="1" applyNumberFormat="1" applyFont="1" applyFill="1" applyBorder="1"/>
    <xf numFmtId="20" fontId="47" fillId="0" borderId="0" xfId="1" applyNumberFormat="1" applyFont="1" applyFill="1" applyBorder="1" applyAlignment="1">
      <alignment horizontal="center"/>
    </xf>
    <xf numFmtId="0" fontId="47" fillId="0" borderId="0" xfId="1" applyFont="1" applyFill="1" applyBorder="1" applyAlignment="1">
      <alignment horizontal="center"/>
    </xf>
    <xf numFmtId="20" fontId="1" fillId="0" borderId="0" xfId="1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20" fillId="0" borderId="0" xfId="51" applyFont="1" applyFill="1" applyBorder="1" applyAlignment="1">
      <alignment horizontal="left"/>
    </xf>
    <xf numFmtId="0" fontId="47" fillId="0" borderId="0" xfId="1" applyNumberFormat="1" applyFont="1" applyFill="1" applyBorder="1" applyAlignment="1"/>
    <xf numFmtId="4" fontId="45" fillId="0" borderId="0" xfId="0" applyNumberFormat="1" applyFont="1" applyFill="1" applyBorder="1"/>
    <xf numFmtId="4" fontId="45" fillId="0" borderId="0" xfId="1" applyNumberFormat="1" applyFont="1" applyFill="1" applyBorder="1" applyAlignment="1"/>
    <xf numFmtId="0" fontId="80" fillId="0" borderId="0" xfId="1" applyNumberFormat="1" applyFont="1" applyFill="1" applyBorder="1" applyAlignment="1"/>
    <xf numFmtId="3" fontId="47" fillId="0" borderId="0" xfId="1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83" fillId="0" borderId="0" xfId="0" applyFont="1" applyAlignment="1">
      <alignment vertical="center"/>
    </xf>
    <xf numFmtId="0" fontId="20" fillId="0" borderId="0" xfId="1" applyFont="1" applyFill="1" applyAlignment="1">
      <alignment horizontal="left"/>
    </xf>
    <xf numFmtId="0" fontId="45" fillId="0" borderId="0" xfId="0" applyFont="1"/>
    <xf numFmtId="0" fontId="81" fillId="0" borderId="0" xfId="0" applyFont="1"/>
    <xf numFmtId="0" fontId="62" fillId="0" borderId="0" xfId="0" applyFont="1"/>
    <xf numFmtId="0" fontId="1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61" fillId="0" borderId="0" xfId="0" applyFont="1"/>
    <xf numFmtId="0" fontId="61" fillId="0" borderId="0" xfId="0" applyFont="1" applyAlignment="1">
      <alignment horizontal="left"/>
    </xf>
    <xf numFmtId="0" fontId="67" fillId="0" borderId="0" xfId="0" applyFont="1"/>
    <xf numFmtId="0" fontId="45" fillId="0" borderId="0" xfId="0" applyFont="1" applyAlignment="1">
      <alignment horizontal="left"/>
    </xf>
    <xf numFmtId="0" fontId="49" fillId="0" borderId="0" xfId="0" applyFont="1"/>
    <xf numFmtId="0" fontId="70" fillId="0" borderId="0" xfId="0" applyFont="1" applyAlignment="1">
      <alignment horizontal="left"/>
    </xf>
    <xf numFmtId="0" fontId="51" fillId="0" borderId="0" xfId="0" applyFont="1"/>
    <xf numFmtId="4" fontId="45" fillId="0" borderId="0" xfId="51" applyNumberFormat="1" applyFont="1" applyFill="1" applyBorder="1" applyAlignment="1">
      <alignment horizontal="center" vertical="top"/>
    </xf>
    <xf numFmtId="0" fontId="27" fillId="0" borderId="0" xfId="0" applyFont="1" applyFill="1" applyAlignment="1">
      <alignment vertical="center"/>
    </xf>
    <xf numFmtId="4" fontId="45" fillId="0" borderId="0" xfId="51" applyNumberFormat="1" applyFont="1" applyFill="1" applyBorder="1" applyAlignment="1">
      <alignment horizontal="center" vertical="top"/>
    </xf>
    <xf numFmtId="0" fontId="20" fillId="0" borderId="15" xfId="1" applyNumberFormat="1" applyFont="1" applyFill="1" applyBorder="1" applyAlignment="1">
      <alignment horizontal="center" vertical="center" wrapText="1"/>
    </xf>
    <xf numFmtId="4" fontId="45" fillId="0" borderId="0" xfId="51" applyNumberFormat="1" applyFont="1" applyFill="1" applyBorder="1" applyAlignment="1">
      <alignment horizontal="center" vertical="top"/>
    </xf>
    <xf numFmtId="0" fontId="87" fillId="0" borderId="0" xfId="0" applyFont="1" applyFill="1" applyAlignment="1">
      <alignment horizontal="left"/>
    </xf>
    <xf numFmtId="0" fontId="88" fillId="0" borderId="0" xfId="0" applyFont="1" applyFill="1" applyAlignment="1">
      <alignment horizontal="left"/>
    </xf>
    <xf numFmtId="0" fontId="89" fillId="0" borderId="0" xfId="0" applyFont="1" applyFill="1"/>
    <xf numFmtId="0" fontId="53" fillId="0" borderId="0" xfId="1" applyNumberFormat="1" applyFont="1" applyFill="1" applyBorder="1" applyAlignment="1">
      <alignment horizontal="left"/>
    </xf>
    <xf numFmtId="0" fontId="74" fillId="0" borderId="0" xfId="0" applyFont="1" applyFill="1"/>
    <xf numFmtId="0" fontId="74" fillId="0" borderId="0" xfId="0" applyFont="1" applyFill="1" applyAlignment="1">
      <alignment horizontal="center" wrapText="1"/>
    </xf>
    <xf numFmtId="0" fontId="85" fillId="0" borderId="0" xfId="0" applyFont="1" applyFill="1"/>
    <xf numFmtId="4" fontId="70" fillId="0" borderId="0" xfId="51" applyNumberFormat="1" applyFont="1" applyBorder="1" applyAlignment="1">
      <alignment horizontal="center" vertical="top"/>
    </xf>
    <xf numFmtId="4" fontId="70" fillId="0" borderId="0" xfId="51" applyNumberFormat="1" applyFont="1" applyFill="1" applyBorder="1" applyAlignment="1">
      <alignment horizontal="center" vertical="top"/>
    </xf>
    <xf numFmtId="4" fontId="50" fillId="0" borderId="0" xfId="0" applyNumberFormat="1" applyFont="1" applyFill="1"/>
    <xf numFmtId="0" fontId="86" fillId="0" borderId="0" xfId="0" applyFont="1" applyFill="1" applyAlignment="1">
      <alignment horizontal="center" textRotation="90"/>
    </xf>
    <xf numFmtId="3" fontId="70" fillId="0" borderId="0" xfId="51" applyNumberFormat="1" applyFont="1" applyBorder="1" applyAlignment="1">
      <alignment horizontal="center" vertical="top"/>
    </xf>
    <xf numFmtId="0" fontId="1" fillId="0" borderId="0" xfId="201"/>
    <xf numFmtId="0" fontId="1" fillId="0" borderId="0" xfId="202"/>
    <xf numFmtId="0" fontId="41" fillId="0" borderId="0" xfId="196" applyFont="1" applyAlignment="1">
      <alignment horizontal="left"/>
    </xf>
    <xf numFmtId="0" fontId="39" fillId="0" borderId="0" xfId="838" applyFont="1"/>
    <xf numFmtId="0" fontId="90" fillId="0" borderId="0" xfId="200" applyFont="1" applyAlignment="1">
      <alignment horizontal="left"/>
    </xf>
    <xf numFmtId="0" fontId="48" fillId="0" borderId="0" xfId="201" applyFont="1"/>
    <xf numFmtId="0" fontId="47" fillId="0" borderId="0" xfId="201" applyFont="1" applyAlignment="1">
      <alignment horizontal="center"/>
    </xf>
    <xf numFmtId="0" fontId="47" fillId="0" borderId="0" xfId="201" applyFont="1"/>
    <xf numFmtId="0" fontId="91" fillId="0" borderId="0" xfId="200" applyFont="1" applyAlignment="1">
      <alignment horizontal="left"/>
    </xf>
    <xf numFmtId="0" fontId="1" fillId="0" borderId="0" xfId="202" applyAlignment="1">
      <alignment horizontal="center"/>
    </xf>
    <xf numFmtId="0" fontId="1" fillId="0" borderId="0" xfId="839"/>
    <xf numFmtId="0" fontId="80" fillId="0" borderId="0" xfId="839" applyFont="1"/>
    <xf numFmtId="0" fontId="92" fillId="0" borderId="0" xfId="202" applyFont="1" applyAlignment="1">
      <alignment horizontal="center"/>
    </xf>
    <xf numFmtId="0" fontId="84" fillId="0" borderId="0" xfId="201" applyFont="1"/>
    <xf numFmtId="0" fontId="62" fillId="0" borderId="0" xfId="201" applyFont="1"/>
    <xf numFmtId="0" fontId="62" fillId="0" borderId="0" xfId="201" applyFont="1" applyAlignment="1">
      <alignment horizontal="center"/>
    </xf>
    <xf numFmtId="0" fontId="84" fillId="0" borderId="0" xfId="202" applyFont="1"/>
    <xf numFmtId="0" fontId="69" fillId="0" borderId="0" xfId="201" applyFont="1"/>
    <xf numFmtId="0" fontId="67" fillId="0" borderId="0" xfId="201" quotePrefix="1" applyFont="1"/>
    <xf numFmtId="0" fontId="67" fillId="0" borderId="0" xfId="202" applyFont="1"/>
    <xf numFmtId="0" fontId="67" fillId="0" borderId="0" xfId="201" applyFont="1"/>
    <xf numFmtId="0" fontId="93" fillId="0" borderId="0" xfId="202" applyFont="1"/>
    <xf numFmtId="0" fontId="92" fillId="0" borderId="0" xfId="202" applyFont="1"/>
    <xf numFmtId="0" fontId="47" fillId="0" borderId="0" xfId="840" applyFont="1"/>
    <xf numFmtId="0" fontId="27" fillId="0" borderId="0" xfId="202" applyFont="1" applyAlignment="1">
      <alignment horizontal="center"/>
    </xf>
    <xf numFmtId="0" fontId="27" fillId="0" borderId="0" xfId="201" applyFont="1" applyAlignment="1">
      <alignment horizontal="center"/>
    </xf>
    <xf numFmtId="0" fontId="58" fillId="0" borderId="0" xfId="840" applyFont="1"/>
    <xf numFmtId="4" fontId="45" fillId="0" borderId="0" xfId="51" applyNumberFormat="1" applyFont="1" applyFill="1" applyBorder="1" applyAlignment="1">
      <alignment horizontal="center" vertical="top"/>
    </xf>
    <xf numFmtId="4" fontId="45" fillId="0" borderId="0" xfId="1" applyNumberFormat="1" applyFont="1" applyFill="1" applyBorder="1" applyAlignment="1">
      <alignment horizontal="center"/>
    </xf>
    <xf numFmtId="0" fontId="54" fillId="0" borderId="0" xfId="0" applyFont="1"/>
    <xf numFmtId="0" fontId="55" fillId="0" borderId="0" xfId="0" applyFont="1"/>
    <xf numFmtId="0" fontId="39" fillId="0" borderId="0" xfId="0" applyFont="1" applyFill="1" applyAlignment="1">
      <alignment horizontal="center"/>
    </xf>
    <xf numFmtId="0" fontId="57" fillId="0" borderId="0" xfId="0" applyFont="1" applyBorder="1"/>
    <xf numFmtId="0" fontId="55" fillId="0" borderId="19" xfId="0" applyFont="1" applyBorder="1"/>
    <xf numFmtId="0" fontId="20" fillId="0" borderId="19" xfId="51" applyFont="1" applyFill="1" applyBorder="1" applyAlignment="1">
      <alignment horizontal="left"/>
    </xf>
    <xf numFmtId="0" fontId="57" fillId="0" borderId="19" xfId="0" applyFont="1" applyBorder="1" applyAlignment="1">
      <alignment horizontal="center"/>
    </xf>
    <xf numFmtId="4" fontId="45" fillId="0" borderId="15" xfId="1" applyNumberFormat="1" applyFont="1" applyFill="1" applyBorder="1" applyAlignment="1">
      <alignment horizontal="center"/>
    </xf>
    <xf numFmtId="0" fontId="57" fillId="0" borderId="0" xfId="0" applyFont="1"/>
    <xf numFmtId="0" fontId="45" fillId="0" borderId="0" xfId="1" applyFont="1" applyFill="1" applyBorder="1" applyAlignment="1">
      <alignment horizontal="left"/>
    </xf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0" applyFont="1" applyFill="1" applyBorder="1"/>
    <xf numFmtId="0" fontId="55" fillId="0" borderId="19" xfId="0" applyFont="1" applyFill="1" applyBorder="1"/>
    <xf numFmtId="0" fontId="57" fillId="0" borderId="19" xfId="0" applyFont="1" applyFill="1" applyBorder="1" applyAlignment="1">
      <alignment horizontal="center"/>
    </xf>
    <xf numFmtId="0" fontId="55" fillId="0" borderId="0" xfId="0" applyFont="1" applyBorder="1"/>
    <xf numFmtId="0" fontId="57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39" fillId="0" borderId="0" xfId="0" applyFont="1" applyBorder="1"/>
    <xf numFmtId="169" fontId="39" fillId="0" borderId="0" xfId="837" applyNumberFormat="1" applyFont="1" applyFill="1"/>
    <xf numFmtId="0" fontId="1" fillId="0" borderId="0" xfId="201" applyFont="1"/>
    <xf numFmtId="0" fontId="1" fillId="0" borderId="0" xfId="202" applyFont="1"/>
    <xf numFmtId="0" fontId="94" fillId="0" borderId="0" xfId="201" applyFont="1"/>
    <xf numFmtId="0" fontId="58" fillId="0" borderId="0" xfId="268" applyFont="1"/>
    <xf numFmtId="0" fontId="94" fillId="0" borderId="0" xfId="202" applyFont="1"/>
    <xf numFmtId="0" fontId="1" fillId="0" borderId="0" xfId="200" applyFont="1"/>
    <xf numFmtId="4" fontId="70" fillId="0" borderId="0" xfId="1" applyNumberFormat="1" applyFont="1" applyFill="1" applyBorder="1" applyAlignment="1">
      <alignment horizontal="center"/>
    </xf>
    <xf numFmtId="0" fontId="95" fillId="0" borderId="0" xfId="0" applyFont="1" applyAlignment="1">
      <alignment horizontal="left"/>
    </xf>
    <xf numFmtId="0" fontId="20" fillId="0" borderId="0" xfId="1" applyFont="1" applyAlignment="1">
      <alignment horizontal="center"/>
    </xf>
    <xf numFmtId="0" fontId="82" fillId="0" borderId="0" xfId="0" applyFont="1"/>
    <xf numFmtId="0" fontId="38" fillId="0" borderId="0" xfId="0" applyFont="1"/>
    <xf numFmtId="0" fontId="45" fillId="0" borderId="0" xfId="1" applyFont="1" applyAlignment="1">
      <alignment horizontal="center"/>
    </xf>
    <xf numFmtId="0" fontId="84" fillId="0" borderId="0" xfId="0" applyFont="1"/>
    <xf numFmtId="0" fontId="81" fillId="0" borderId="0" xfId="51" applyFont="1" applyAlignment="1">
      <alignment horizontal="left"/>
    </xf>
    <xf numFmtId="0" fontId="96" fillId="0" borderId="0" xfId="0" applyFont="1"/>
    <xf numFmtId="0" fontId="84" fillId="0" borderId="0" xfId="0" applyFont="1" applyAlignment="1">
      <alignment horizontal="left"/>
    </xf>
    <xf numFmtId="168" fontId="84" fillId="0" borderId="0" xfId="51" applyNumberFormat="1" applyFont="1" applyAlignment="1">
      <alignment horizontal="center" wrapText="1"/>
    </xf>
    <xf numFmtId="168" fontId="84" fillId="0" borderId="0" xfId="0" applyNumberFormat="1" applyFont="1" applyAlignment="1">
      <alignment horizontal="center" wrapText="1"/>
    </xf>
    <xf numFmtId="4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left"/>
    </xf>
    <xf numFmtId="0" fontId="84" fillId="0" borderId="0" xfId="0" applyFont="1" applyAlignment="1">
      <alignment horizontal="center" wrapText="1"/>
    </xf>
    <xf numFmtId="4" fontId="82" fillId="0" borderId="0" xfId="0" applyNumberFormat="1" applyFont="1" applyAlignment="1">
      <alignment horizontal="center"/>
    </xf>
    <xf numFmtId="0" fontId="96" fillId="0" borderId="0" xfId="0" applyFont="1" applyAlignment="1">
      <alignment horizontal="center"/>
    </xf>
    <xf numFmtId="168" fontId="81" fillId="0" borderId="0" xfId="0" applyNumberFormat="1" applyFont="1" applyAlignment="1">
      <alignment horizontal="center" wrapText="1"/>
    </xf>
    <xf numFmtId="0" fontId="41" fillId="0" borderId="0" xfId="1" applyFont="1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6" fillId="0" borderId="0" xfId="0" applyFont="1"/>
    <xf numFmtId="0" fontId="46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center"/>
    </xf>
    <xf numFmtId="4" fontId="26" fillId="0" borderId="0" xfId="0" applyNumberFormat="1" applyFont="1"/>
    <xf numFmtId="0" fontId="20" fillId="0" borderId="0" xfId="0" applyFont="1" applyAlignment="1">
      <alignment horizontal="center"/>
    </xf>
    <xf numFmtId="0" fontId="40" fillId="0" borderId="0" xfId="1" applyFont="1" applyAlignment="1">
      <alignment horizontal="left"/>
    </xf>
    <xf numFmtId="0" fontId="65" fillId="0" borderId="0" xfId="0" applyFont="1" applyAlignment="1">
      <alignment horizontal="left"/>
    </xf>
    <xf numFmtId="0" fontId="65" fillId="0" borderId="0" xfId="0" applyFont="1"/>
    <xf numFmtId="0" fontId="26" fillId="0" borderId="0" xfId="0" applyFont="1" applyAlignment="1">
      <alignment horizontal="center" wrapText="1"/>
    </xf>
    <xf numFmtId="0" fontId="20" fillId="0" borderId="0" xfId="1" applyFont="1"/>
    <xf numFmtId="0" fontId="48" fillId="0" borderId="0" xfId="1" applyFont="1" applyAlignment="1">
      <alignment horizontal="center" wrapText="1"/>
    </xf>
    <xf numFmtId="4" fontId="20" fillId="0" borderId="0" xfId="1" applyNumberFormat="1" applyFont="1" applyAlignment="1">
      <alignment horizontal="center"/>
    </xf>
    <xf numFmtId="4" fontId="2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vertical="center"/>
    </xf>
    <xf numFmtId="0" fontId="20" fillId="0" borderId="0" xfId="1" applyFont="1" applyAlignment="1">
      <alignment horizontal="center" wrapText="1"/>
    </xf>
    <xf numFmtId="0" fontId="20" fillId="0" borderId="15" xfId="1" applyFont="1" applyBorder="1" applyAlignment="1">
      <alignment horizontal="center" vertical="center"/>
    </xf>
    <xf numFmtId="168" fontId="20" fillId="0" borderId="15" xfId="1" applyNumberFormat="1" applyFont="1" applyBorder="1" applyAlignment="1">
      <alignment horizontal="center" vertical="center" wrapText="1"/>
    </xf>
    <xf numFmtId="0" fontId="45" fillId="0" borderId="15" xfId="1" applyFont="1" applyBorder="1" applyAlignment="1">
      <alignment horizontal="center" vertical="center" textRotation="90"/>
    </xf>
    <xf numFmtId="4" fontId="20" fillId="0" borderId="39" xfId="0" applyNumberFormat="1" applyFont="1" applyBorder="1" applyAlignment="1">
      <alignment vertical="center"/>
    </xf>
    <xf numFmtId="4" fontId="20" fillId="0" borderId="40" xfId="0" applyNumberFormat="1" applyFont="1" applyBorder="1" applyAlignment="1">
      <alignment vertical="center"/>
    </xf>
    <xf numFmtId="0" fontId="45" fillId="0" borderId="40" xfId="1" applyFont="1" applyBorder="1" applyAlignment="1">
      <alignment horizontal="center"/>
    </xf>
    <xf numFmtId="0" fontId="20" fillId="0" borderId="15" xfId="1" applyFont="1" applyBorder="1" applyAlignment="1">
      <alignment horizontal="center" vertical="center" textRotation="90"/>
    </xf>
    <xf numFmtId="0" fontId="45" fillId="0" borderId="0" xfId="1" applyFont="1"/>
    <xf numFmtId="0" fontId="97" fillId="24" borderId="0" xfId="1" applyFont="1" applyFill="1" applyAlignment="1">
      <alignment horizontal="center"/>
    </xf>
    <xf numFmtId="0" fontId="97" fillId="0" borderId="0" xfId="1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 wrapText="1"/>
    </xf>
    <xf numFmtId="0" fontId="98" fillId="0" borderId="0" xfId="0" applyFont="1" applyAlignment="1">
      <alignment horizontal="left"/>
    </xf>
    <xf numFmtId="0" fontId="53" fillId="0" borderId="0" xfId="1" applyFont="1" applyAlignment="1">
      <alignment horizontal="left"/>
    </xf>
    <xf numFmtId="0" fontId="99" fillId="0" borderId="0" xfId="0" applyFont="1"/>
    <xf numFmtId="0" fontId="100" fillId="0" borderId="0" xfId="0" applyFont="1" applyAlignment="1">
      <alignment horizontal="left"/>
    </xf>
    <xf numFmtId="0" fontId="61" fillId="0" borderId="0" xfId="0" applyFont="1" applyAlignment="1">
      <alignment horizontal="center" wrapText="1"/>
    </xf>
    <xf numFmtId="4" fontId="61" fillId="0" borderId="0" xfId="0" applyNumberFormat="1" applyFont="1" applyAlignment="1">
      <alignment horizontal="center"/>
    </xf>
    <xf numFmtId="4" fontId="61" fillId="0" borderId="0" xfId="0" applyNumberFormat="1" applyFont="1"/>
    <xf numFmtId="0" fontId="101" fillId="0" borderId="0" xfId="200" applyFont="1" applyAlignment="1">
      <alignment horizontal="left"/>
    </xf>
    <xf numFmtId="0" fontId="102" fillId="0" borderId="0" xfId="201" applyFont="1"/>
    <xf numFmtId="0" fontId="102" fillId="0" borderId="0" xfId="51" applyFont="1"/>
    <xf numFmtId="0" fontId="104" fillId="0" borderId="0" xfId="51" applyFont="1"/>
    <xf numFmtId="0" fontId="102" fillId="0" borderId="0" xfId="202" applyFont="1"/>
    <xf numFmtId="9" fontId="103" fillId="0" borderId="31" xfId="0" applyNumberFormat="1" applyFont="1" applyBorder="1" applyAlignment="1">
      <alignment horizontal="center" vertical="center" wrapText="1" readingOrder="1"/>
    </xf>
    <xf numFmtId="9" fontId="102" fillId="0" borderId="0" xfId="837" applyFont="1"/>
    <xf numFmtId="0" fontId="104" fillId="0" borderId="0" xfId="201" applyFont="1"/>
    <xf numFmtId="0" fontId="102" fillId="0" borderId="0" xfId="111" applyFont="1"/>
    <xf numFmtId="0" fontId="27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4" fontId="70" fillId="0" borderId="0" xfId="0" applyNumberFormat="1" applyFont="1" applyAlignment="1">
      <alignment horizontal="center" vertical="center"/>
    </xf>
    <xf numFmtId="4" fontId="69" fillId="0" borderId="0" xfId="0" applyNumberFormat="1" applyFont="1" applyAlignment="1">
      <alignment horizontal="center" vertical="center"/>
    </xf>
    <xf numFmtId="0" fontId="70" fillId="24" borderId="0" xfId="1" applyFont="1" applyFill="1" applyAlignment="1">
      <alignment horizontal="center"/>
    </xf>
    <xf numFmtId="0" fontId="70" fillId="0" borderId="0" xfId="1" applyFont="1" applyAlignment="1">
      <alignment horizontal="center"/>
    </xf>
    <xf numFmtId="4" fontId="70" fillId="0" borderId="0" xfId="0" applyNumberFormat="1" applyFont="1" applyAlignment="1">
      <alignment vertical="center"/>
    </xf>
    <xf numFmtId="0" fontId="60" fillId="0" borderId="0" xfId="51" applyFont="1" applyAlignment="1">
      <alignment horizontal="left"/>
    </xf>
    <xf numFmtId="168" fontId="69" fillId="0" borderId="0" xfId="51" applyNumberFormat="1" applyFont="1" applyAlignment="1">
      <alignment horizontal="center" wrapText="1"/>
    </xf>
    <xf numFmtId="0" fontId="27" fillId="0" borderId="0" xfId="1" applyNumberFormat="1" applyFont="1" applyFill="1" applyBorder="1" applyAlignment="1">
      <alignment horizontal="left"/>
    </xf>
    <xf numFmtId="0" fontId="27" fillId="0" borderId="0" xfId="1" applyFont="1" applyFill="1" applyBorder="1" applyAlignment="1">
      <alignment horizontal="left"/>
    </xf>
    <xf numFmtId="0" fontId="53" fillId="0" borderId="0" xfId="51" applyFont="1" applyFill="1" applyBorder="1" applyAlignment="1">
      <alignment horizontal="left"/>
    </xf>
    <xf numFmtId="3" fontId="49" fillId="0" borderId="0" xfId="1" applyNumberFormat="1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4" fontId="45" fillId="0" borderId="0" xfId="1" applyNumberFormat="1" applyFont="1" applyFill="1" applyBorder="1" applyAlignment="1">
      <alignment horizontal="center"/>
    </xf>
    <xf numFmtId="4" fontId="45" fillId="0" borderId="0" xfId="1" applyNumberFormat="1" applyFont="1" applyFill="1" applyBorder="1" applyAlignment="1">
      <alignment horizontal="center"/>
    </xf>
    <xf numFmtId="0" fontId="20" fillId="0" borderId="15" xfId="51" applyFont="1" applyBorder="1" applyAlignment="1">
      <alignment horizontal="center"/>
    </xf>
    <xf numFmtId="0" fontId="70" fillId="0" borderId="32" xfId="51" applyFont="1" applyBorder="1" applyAlignment="1">
      <alignment horizontal="center"/>
    </xf>
    <xf numFmtId="0" fontId="20" fillId="0" borderId="15" xfId="51" quotePrefix="1" applyFont="1" applyBorder="1" applyAlignment="1">
      <alignment horizontal="center"/>
    </xf>
    <xf numFmtId="0" fontId="20" fillId="0" borderId="38" xfId="51" quotePrefix="1" applyFont="1" applyBorder="1" applyAlignment="1">
      <alignment horizontal="center"/>
    </xf>
    <xf numFmtId="0" fontId="20" fillId="0" borderId="40" xfId="51" quotePrefix="1" applyFont="1" applyBorder="1" applyAlignment="1">
      <alignment horizontal="center"/>
    </xf>
    <xf numFmtId="0" fontId="20" fillId="0" borderId="39" xfId="51" quotePrefix="1" applyFont="1" applyBorder="1" applyAlignment="1">
      <alignment horizontal="center"/>
    </xf>
    <xf numFmtId="16" fontId="20" fillId="0" borderId="15" xfId="51" quotePrefix="1" applyNumberFormat="1" applyFont="1" applyBorder="1" applyAlignment="1">
      <alignment horizontal="center"/>
    </xf>
    <xf numFmtId="0" fontId="20" fillId="0" borderId="34" xfId="51" quotePrefix="1" applyFont="1" applyBorder="1" applyAlignment="1">
      <alignment horizontal="center"/>
    </xf>
    <xf numFmtId="0" fontId="70" fillId="0" borderId="36" xfId="51" applyFont="1" applyBorder="1" applyAlignment="1">
      <alignment horizontal="center"/>
    </xf>
    <xf numFmtId="0" fontId="70" fillId="0" borderId="0" xfId="51" applyFont="1"/>
    <xf numFmtId="0" fontId="70" fillId="0" borderId="29" xfId="51" applyFont="1" applyBorder="1"/>
    <xf numFmtId="0" fontId="45" fillId="0" borderId="34" xfId="51" applyFont="1" applyBorder="1"/>
    <xf numFmtId="0" fontId="45" fillId="0" borderId="0" xfId="51" applyFont="1"/>
    <xf numFmtId="0" fontId="45" fillId="0" borderId="34" xfId="201" applyFont="1" applyBorder="1"/>
    <xf numFmtId="0" fontId="45" fillId="0" borderId="29" xfId="201" applyFont="1" applyBorder="1"/>
    <xf numFmtId="0" fontId="60" fillId="0" borderId="34" xfId="51" applyFont="1" applyBorder="1"/>
    <xf numFmtId="0" fontId="45" fillId="0" borderId="36" xfId="51" applyFont="1" applyBorder="1" applyAlignment="1">
      <alignment horizontal="center"/>
    </xf>
    <xf numFmtId="170" fontId="45" fillId="0" borderId="0" xfId="167" applyNumberFormat="1" applyFont="1" applyBorder="1" applyAlignment="1">
      <alignment horizontal="center"/>
    </xf>
    <xf numFmtId="170" fontId="45" fillId="0" borderId="41" xfId="167" applyNumberFormat="1" applyFont="1" applyBorder="1" applyAlignment="1">
      <alignment horizontal="center"/>
    </xf>
    <xf numFmtId="9" fontId="45" fillId="0" borderId="0" xfId="51" quotePrefix="1" applyNumberFormat="1" applyFont="1" applyAlignment="1">
      <alignment horizontal="center"/>
    </xf>
    <xf numFmtId="9" fontId="45" fillId="0" borderId="41" xfId="51" quotePrefix="1" applyNumberFormat="1" applyFont="1" applyBorder="1" applyAlignment="1">
      <alignment horizontal="center"/>
    </xf>
    <xf numFmtId="0" fontId="81" fillId="0" borderId="41" xfId="51" applyFont="1" applyBorder="1"/>
    <xf numFmtId="0" fontId="81" fillId="0" borderId="0" xfId="51" applyFont="1"/>
    <xf numFmtId="0" fontId="45" fillId="0" borderId="41" xfId="201" applyFont="1" applyBorder="1"/>
    <xf numFmtId="0" fontId="45" fillId="0" borderId="0" xfId="201" applyFont="1"/>
    <xf numFmtId="0" fontId="60" fillId="0" borderId="41" xfId="51" applyFont="1" applyBorder="1"/>
    <xf numFmtId="0" fontId="45" fillId="0" borderId="36" xfId="51" applyFont="1" applyBorder="1" applyAlignment="1">
      <alignment horizontal="center" wrapText="1"/>
    </xf>
    <xf numFmtId="3" fontId="53" fillId="0" borderId="33" xfId="51" applyNumberFormat="1" applyFont="1" applyBorder="1" applyAlignment="1">
      <alignment horizontal="center"/>
    </xf>
    <xf numFmtId="0" fontId="70" fillId="0" borderId="19" xfId="51" applyFont="1" applyBorder="1"/>
    <xf numFmtId="0" fontId="45" fillId="0" borderId="35" xfId="51" applyFont="1" applyBorder="1"/>
    <xf numFmtId="0" fontId="45" fillId="0" borderId="19" xfId="51" applyFont="1" applyBorder="1"/>
    <xf numFmtId="0" fontId="45" fillId="0" borderId="35" xfId="201" applyFont="1" applyBorder="1"/>
    <xf numFmtId="0" fontId="45" fillId="0" borderId="19" xfId="201" applyFont="1" applyBorder="1"/>
    <xf numFmtId="0" fontId="106" fillId="0" borderId="35" xfId="838" applyFont="1" applyBorder="1"/>
    <xf numFmtId="4" fontId="45" fillId="0" borderId="0" xfId="51" applyNumberFormat="1" applyFont="1" applyFill="1" applyBorder="1" applyAlignment="1">
      <alignment horizontal="center" vertical="top"/>
    </xf>
    <xf numFmtId="4" fontId="70" fillId="0" borderId="0" xfId="0" applyNumberFormat="1" applyFont="1" applyAlignment="1">
      <alignment horizontal="center" vertical="center"/>
    </xf>
    <xf numFmtId="4" fontId="70" fillId="0" borderId="0" xfId="51" applyNumberFormat="1" applyFont="1" applyFill="1" applyBorder="1" applyAlignment="1">
      <alignment horizontal="center" vertical="top"/>
    </xf>
    <xf numFmtId="4" fontId="45" fillId="0" borderId="0" xfId="1" applyNumberFormat="1" applyFont="1" applyFill="1" applyBorder="1" applyAlignment="1">
      <alignment horizontal="center"/>
    </xf>
    <xf numFmtId="0" fontId="95" fillId="24" borderId="0" xfId="0" applyFont="1" applyFill="1" applyAlignment="1">
      <alignment horizontal="left"/>
    </xf>
    <xf numFmtId="0" fontId="45" fillId="24" borderId="0" xfId="0" applyFont="1" applyFill="1" applyAlignment="1">
      <alignment horizontal="left"/>
    </xf>
    <xf numFmtId="0" fontId="20" fillId="24" borderId="0" xfId="0" applyFont="1" applyFill="1" applyAlignment="1">
      <alignment horizontal="left"/>
    </xf>
    <xf numFmtId="0" fontId="1" fillId="24" borderId="0" xfId="0" applyFont="1" applyFill="1" applyAlignment="1">
      <alignment horizontal="left"/>
    </xf>
    <xf numFmtId="0" fontId="1" fillId="24" borderId="0" xfId="0" applyFont="1" applyFill="1"/>
    <xf numFmtId="0" fontId="1" fillId="24" borderId="0" xfId="0" applyFont="1" applyFill="1" applyAlignment="1">
      <alignment horizontal="center" wrapText="1"/>
    </xf>
    <xf numFmtId="4" fontId="45" fillId="24" borderId="42" xfId="839" applyNumberFormat="1" applyFont="1" applyFill="1" applyBorder="1" applyAlignment="1">
      <alignment vertical="center"/>
    </xf>
    <xf numFmtId="4" fontId="45" fillId="24" borderId="0" xfId="839" applyNumberFormat="1" applyFont="1" applyFill="1" applyAlignment="1">
      <alignment vertical="center"/>
    </xf>
    <xf numFmtId="4" fontId="45" fillId="0" borderId="0" xfId="839" applyNumberFormat="1" applyFont="1" applyAlignment="1">
      <alignment vertical="center"/>
    </xf>
    <xf numFmtId="4" fontId="45" fillId="24" borderId="38" xfId="0" applyNumberFormat="1" applyFont="1" applyFill="1" applyBorder="1" applyAlignment="1">
      <alignment vertical="center"/>
    </xf>
    <xf numFmtId="4" fontId="45" fillId="24" borderId="0" xfId="0" applyNumberFormat="1" applyFont="1" applyFill="1" applyAlignment="1">
      <alignment vertical="center"/>
    </xf>
    <xf numFmtId="4" fontId="45" fillId="24" borderId="39" xfId="0" applyNumberFormat="1" applyFont="1" applyFill="1" applyBorder="1" applyAlignment="1">
      <alignment vertical="center"/>
    </xf>
    <xf numFmtId="4" fontId="45" fillId="24" borderId="40" xfId="0" applyNumberFormat="1" applyFont="1" applyFill="1" applyBorder="1" applyAlignment="1">
      <alignment vertical="center"/>
    </xf>
    <xf numFmtId="4" fontId="45" fillId="0" borderId="0" xfId="0" applyNumberFormat="1" applyFont="1" applyAlignment="1">
      <alignment vertical="center"/>
    </xf>
    <xf numFmtId="0" fontId="1" fillId="0" borderId="0" xfId="0" applyFont="1"/>
    <xf numFmtId="0" fontId="20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4" fontId="20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1" fillId="0" borderId="0" xfId="512" applyAlignment="1">
      <alignment horizontal="left"/>
    </xf>
    <xf numFmtId="0" fontId="45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left" vertical="center"/>
    </xf>
    <xf numFmtId="0" fontId="45" fillId="0" borderId="0" xfId="512" applyFont="1" applyAlignment="1">
      <alignment horizontal="center"/>
    </xf>
    <xf numFmtId="0" fontId="45" fillId="24" borderId="0" xfId="512" applyFont="1" applyFill="1" applyAlignment="1">
      <alignment horizontal="center"/>
    </xf>
    <xf numFmtId="0" fontId="26" fillId="0" borderId="0" xfId="0" quotePrefix="1" applyFont="1" applyAlignment="1">
      <alignment horizontal="left"/>
    </xf>
    <xf numFmtId="0" fontId="70" fillId="0" borderId="0" xfId="841" applyFont="1" applyAlignment="1">
      <alignment horizontal="left"/>
    </xf>
    <xf numFmtId="0" fontId="107" fillId="0" borderId="0" xfId="0" applyFont="1" applyFill="1" applyAlignment="1">
      <alignment vertical="center"/>
    </xf>
    <xf numFmtId="0" fontId="57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168" fontId="1" fillId="0" borderId="0" xfId="51" applyNumberFormat="1" applyFont="1" applyFill="1" applyBorder="1" applyAlignment="1">
      <alignment horizontal="center" wrapText="1"/>
    </xf>
    <xf numFmtId="0" fontId="5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4" fontId="81" fillId="0" borderId="0" xfId="0" applyNumberFormat="1" applyFont="1" applyFill="1" applyBorder="1"/>
    <xf numFmtId="0" fontId="82" fillId="0" borderId="0" xfId="0" applyFont="1" applyFill="1" applyBorder="1"/>
    <xf numFmtId="168" fontId="1" fillId="0" borderId="0" xfId="0" applyNumberFormat="1" applyFont="1" applyFill="1" applyBorder="1" applyAlignment="1">
      <alignment horizontal="center" wrapText="1"/>
    </xf>
    <xf numFmtId="0" fontId="48" fillId="0" borderId="0" xfId="0" applyFont="1" applyFill="1" applyAlignment="1">
      <alignment vertical="center"/>
    </xf>
    <xf numFmtId="0" fontId="84" fillId="0" borderId="0" xfId="1" applyNumberFormat="1" applyFont="1" applyFill="1" applyBorder="1" applyAlignment="1">
      <alignment horizontal="left"/>
    </xf>
    <xf numFmtId="0" fontId="84" fillId="0" borderId="0" xfId="1" applyFont="1" applyFill="1" applyBorder="1"/>
    <xf numFmtId="0" fontId="96" fillId="0" borderId="0" xfId="1" applyFont="1" applyFill="1" applyBorder="1" applyAlignment="1">
      <alignment horizontal="left"/>
    </xf>
    <xf numFmtId="0" fontId="84" fillId="0" borderId="0" xfId="1" applyFont="1" applyFill="1" applyBorder="1" applyAlignment="1">
      <alignment horizontal="left"/>
    </xf>
    <xf numFmtId="20" fontId="84" fillId="0" borderId="0" xfId="1" applyNumberFormat="1" applyFont="1" applyFill="1" applyBorder="1" applyAlignment="1">
      <alignment horizontal="center" wrapText="1"/>
    </xf>
    <xf numFmtId="20" fontId="62" fillId="0" borderId="0" xfId="51" applyNumberFormat="1" applyFont="1" applyFill="1" applyBorder="1" applyAlignment="1">
      <alignment horizontal="center"/>
    </xf>
    <xf numFmtId="4" fontId="81" fillId="0" borderId="0" xfId="51" applyNumberFormat="1" applyFont="1" applyFill="1" applyBorder="1" applyAlignment="1">
      <alignment horizontal="center"/>
    </xf>
    <xf numFmtId="20" fontId="82" fillId="0" borderId="0" xfId="51" applyNumberFormat="1" applyFont="1" applyFill="1" applyBorder="1" applyAlignment="1">
      <alignment horizontal="center"/>
    </xf>
    <xf numFmtId="0" fontId="109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1" fillId="0" borderId="0" xfId="0" applyFont="1" applyFill="1" applyBorder="1"/>
    <xf numFmtId="0" fontId="110" fillId="0" borderId="0" xfId="0" applyFont="1" applyFill="1" applyBorder="1" applyAlignment="1">
      <alignment horizontal="left"/>
    </xf>
    <xf numFmtId="0" fontId="111" fillId="0" borderId="0" xfId="0" applyFont="1" applyFill="1" applyBorder="1" applyAlignment="1">
      <alignment horizontal="left"/>
    </xf>
    <xf numFmtId="0" fontId="112" fillId="0" borderId="0" xfId="0" applyFont="1" applyFill="1" applyBorder="1"/>
    <xf numFmtId="0" fontId="110" fillId="0" borderId="0" xfId="0" applyFont="1" applyFill="1" applyBorder="1"/>
    <xf numFmtId="168" fontId="110" fillId="0" borderId="0" xfId="0" applyNumberFormat="1" applyFont="1" applyFill="1" applyBorder="1" applyAlignment="1">
      <alignment horizontal="center" wrapText="1"/>
    </xf>
    <xf numFmtId="0" fontId="113" fillId="0" borderId="0" xfId="0" applyFont="1" applyFill="1" applyBorder="1"/>
    <xf numFmtId="4" fontId="109" fillId="0" borderId="0" xfId="0" applyNumberFormat="1" applyFont="1" applyFill="1" applyBorder="1" applyAlignment="1">
      <alignment horizontal="center"/>
    </xf>
    <xf numFmtId="4" fontId="109" fillId="0" borderId="0" xfId="0" applyNumberFormat="1" applyFont="1" applyFill="1" applyBorder="1"/>
    <xf numFmtId="0" fontId="111" fillId="0" borderId="0" xfId="0" applyFont="1" applyFill="1" applyBorder="1"/>
    <xf numFmtId="4" fontId="45" fillId="0" borderId="0" xfId="1" applyNumberFormat="1" applyFont="1" applyFill="1" applyBorder="1" applyAlignment="1">
      <alignment horizontal="center"/>
    </xf>
    <xf numFmtId="0" fontId="114" fillId="0" borderId="0" xfId="0" applyFont="1" applyBorder="1" applyAlignment="1">
      <alignment horizontal="center" vertical="center" wrapText="1" readingOrder="1"/>
    </xf>
    <xf numFmtId="0" fontId="115" fillId="0" borderId="34" xfId="0" applyFont="1" applyBorder="1" applyAlignment="1">
      <alignment horizontal="right" vertical="center" wrapText="1" indent="1" readingOrder="1"/>
    </xf>
    <xf numFmtId="0" fontId="115" fillId="0" borderId="35" xfId="0" applyFont="1" applyBorder="1" applyAlignment="1">
      <alignment horizontal="right" vertical="center" wrapText="1" indent="1" readingOrder="1"/>
    </xf>
    <xf numFmtId="0" fontId="115" fillId="0" borderId="32" xfId="0" applyFont="1" applyBorder="1" applyAlignment="1">
      <alignment horizontal="right" vertical="center" wrapText="1" indent="1" readingOrder="1"/>
    </xf>
    <xf numFmtId="0" fontId="115" fillId="0" borderId="36" xfId="0" applyFont="1" applyBorder="1" applyAlignment="1">
      <alignment horizontal="right" vertical="center" wrapText="1" indent="1" readingOrder="1"/>
    </xf>
    <xf numFmtId="0" fontId="115" fillId="0" borderId="33" xfId="0" applyFont="1" applyBorder="1" applyAlignment="1">
      <alignment horizontal="right" vertical="center" wrapText="1" indent="1" readingOrder="1"/>
    </xf>
    <xf numFmtId="0" fontId="114" fillId="28" borderId="15" xfId="0" applyFont="1" applyFill="1" applyBorder="1" applyAlignment="1">
      <alignment horizontal="center" vertical="center" wrapText="1" readingOrder="1"/>
    </xf>
    <xf numFmtId="9" fontId="114" fillId="0" borderId="15" xfId="0" applyNumberFormat="1" applyFont="1" applyBorder="1" applyAlignment="1">
      <alignment horizontal="center" vertical="center" wrapText="1" readingOrder="1"/>
    </xf>
    <xf numFmtId="9" fontId="114" fillId="0" borderId="32" xfId="0" applyNumberFormat="1" applyFont="1" applyBorder="1" applyAlignment="1">
      <alignment horizontal="center" vertical="center" wrapText="1" readingOrder="1"/>
    </xf>
    <xf numFmtId="9" fontId="114" fillId="0" borderId="33" xfId="0" applyNumberFormat="1" applyFont="1" applyBorder="1" applyAlignment="1">
      <alignment horizontal="center" vertical="center" wrapText="1" readingOrder="1"/>
    </xf>
    <xf numFmtId="9" fontId="114" fillId="0" borderId="31" xfId="0" applyNumberFormat="1" applyFont="1" applyBorder="1" applyAlignment="1">
      <alignment horizontal="center" vertical="center" wrapText="1" readingOrder="1"/>
    </xf>
    <xf numFmtId="9" fontId="114" fillId="0" borderId="36" xfId="0" applyNumberFormat="1" applyFont="1" applyBorder="1" applyAlignment="1">
      <alignment horizontal="center" vertical="center" wrapText="1" readingOrder="1"/>
    </xf>
    <xf numFmtId="4" fontId="45" fillId="24" borderId="0" xfId="51" applyNumberFormat="1" applyFont="1" applyFill="1" applyAlignment="1">
      <alignment horizontal="center" vertical="top"/>
    </xf>
    <xf numFmtId="0" fontId="80" fillId="24" borderId="0" xfId="1" applyFont="1" applyFill="1" applyAlignment="1">
      <alignment horizontal="center"/>
    </xf>
    <xf numFmtId="0" fontId="80" fillId="0" borderId="0" xfId="1" applyFont="1" applyAlignment="1">
      <alignment horizontal="center"/>
    </xf>
    <xf numFmtId="0" fontId="45" fillId="0" borderId="0" xfId="51" applyFont="1" applyAlignment="1">
      <alignment horizontal="left"/>
    </xf>
    <xf numFmtId="0" fontId="116" fillId="0" borderId="0" xfId="0" applyFont="1" applyAlignment="1">
      <alignment vertical="center"/>
    </xf>
    <xf numFmtId="168" fontId="1" fillId="0" borderId="0" xfId="51" applyNumberFormat="1" applyFont="1" applyAlignment="1">
      <alignment horizontal="center" wrapText="1"/>
    </xf>
    <xf numFmtId="0" fontId="45" fillId="24" borderId="0" xfId="1" applyFont="1" applyFill="1" applyAlignment="1">
      <alignment horizontal="center"/>
    </xf>
    <xf numFmtId="0" fontId="47" fillId="0" borderId="0" xfId="0" applyFont="1" applyAlignment="1">
      <alignment horizontal="center" vertical="center"/>
    </xf>
    <xf numFmtId="0" fontId="114" fillId="28" borderId="27" xfId="0" applyFont="1" applyFill="1" applyBorder="1" applyAlignment="1">
      <alignment horizontal="center" vertical="center" wrapText="1" readingOrder="1"/>
    </xf>
    <xf numFmtId="0" fontId="114" fillId="28" borderId="37" xfId="0" applyFont="1" applyFill="1" applyBorder="1" applyAlignment="1">
      <alignment horizontal="center" vertical="center" wrapText="1" readingOrder="1"/>
    </xf>
    <xf numFmtId="0" fontId="114" fillId="28" borderId="32" xfId="0" applyFont="1" applyFill="1" applyBorder="1" applyAlignment="1">
      <alignment horizontal="center" vertical="center" textRotation="90" wrapText="1" readingOrder="1"/>
    </xf>
    <xf numFmtId="0" fontId="114" fillId="28" borderId="33" xfId="0" applyFont="1" applyFill="1" applyBorder="1" applyAlignment="1">
      <alignment horizontal="center" vertical="center" textRotation="90" wrapText="1" readingOrder="1"/>
    </xf>
    <xf numFmtId="0" fontId="114" fillId="28" borderId="36" xfId="0" applyFont="1" applyFill="1" applyBorder="1" applyAlignment="1">
      <alignment horizontal="center" vertical="center" textRotation="90" wrapText="1" readingOrder="1"/>
    </xf>
    <xf numFmtId="0" fontId="20" fillId="0" borderId="38" xfId="51" applyFont="1" applyBorder="1" applyAlignment="1">
      <alignment horizontal="center"/>
    </xf>
    <xf numFmtId="0" fontId="20" fillId="0" borderId="40" xfId="51" applyFont="1" applyBorder="1" applyAlignment="1">
      <alignment horizontal="center"/>
    </xf>
    <xf numFmtId="0" fontId="20" fillId="0" borderId="39" xfId="51" applyFont="1" applyBorder="1" applyAlignment="1">
      <alignment horizontal="center"/>
    </xf>
    <xf numFmtId="4" fontId="45" fillId="0" borderId="0" xfId="51" applyNumberFormat="1" applyFont="1" applyFill="1" applyBorder="1" applyAlignment="1">
      <alignment horizontal="center" vertical="top"/>
    </xf>
    <xf numFmtId="4" fontId="45" fillId="24" borderId="19" xfId="839" applyNumberFormat="1" applyFont="1" applyFill="1" applyBorder="1" applyAlignment="1">
      <alignment horizontal="center" vertical="center"/>
    </xf>
    <xf numFmtId="4" fontId="70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4" fontId="45" fillId="24" borderId="38" xfId="51" applyNumberFormat="1" applyFont="1" applyFill="1" applyBorder="1" applyAlignment="1">
      <alignment horizontal="center" vertical="top"/>
    </xf>
    <xf numFmtId="4" fontId="45" fillId="24" borderId="39" xfId="51" applyNumberFormat="1" applyFont="1" applyFill="1" applyBorder="1" applyAlignment="1">
      <alignment horizontal="center" vertical="top"/>
    </xf>
    <xf numFmtId="4" fontId="45" fillId="24" borderId="20" xfId="1" applyNumberFormat="1" applyFont="1" applyFill="1" applyBorder="1" applyAlignment="1">
      <alignment horizontal="center"/>
    </xf>
    <xf numFmtId="4" fontId="45" fillId="24" borderId="21" xfId="1" applyNumberFormat="1" applyFont="1" applyFill="1" applyBorder="1" applyAlignment="1">
      <alignment horizontal="center"/>
    </xf>
    <xf numFmtId="4" fontId="45" fillId="24" borderId="25" xfId="1" applyNumberFormat="1" applyFont="1" applyFill="1" applyBorder="1" applyAlignment="1">
      <alignment horizontal="center"/>
    </xf>
    <xf numFmtId="4" fontId="45" fillId="24" borderId="26" xfId="1" applyNumberFormat="1" applyFont="1" applyFill="1" applyBorder="1" applyAlignment="1">
      <alignment horizontal="center"/>
    </xf>
    <xf numFmtId="4" fontId="45" fillId="0" borderId="0" xfId="1" applyNumberFormat="1" applyFont="1" applyFill="1" applyBorder="1" applyAlignment="1">
      <alignment horizontal="center"/>
    </xf>
    <xf numFmtId="4" fontId="70" fillId="0" borderId="0" xfId="51" applyNumberFormat="1" applyFont="1" applyFill="1" applyBorder="1" applyAlignment="1">
      <alignment horizontal="center" vertical="top"/>
    </xf>
    <xf numFmtId="4" fontId="70" fillId="0" borderId="0" xfId="1" applyNumberFormat="1" applyFont="1" applyFill="1" applyBorder="1" applyAlignment="1">
      <alignment horizontal="center"/>
    </xf>
    <xf numFmtId="4" fontId="45" fillId="24" borderId="27" xfId="0" applyNumberFormat="1" applyFont="1" applyFill="1" applyBorder="1" applyAlignment="1">
      <alignment horizontal="center"/>
    </xf>
    <xf numFmtId="4" fontId="45" fillId="24" borderId="28" xfId="0" applyNumberFormat="1" applyFont="1" applyFill="1" applyBorder="1" applyAlignment="1">
      <alignment horizontal="center"/>
    </xf>
    <xf numFmtId="4" fontId="45" fillId="24" borderId="20" xfId="0" applyNumberFormat="1" applyFont="1" applyFill="1" applyBorder="1" applyAlignment="1">
      <alignment horizontal="center"/>
    </xf>
    <xf numFmtId="4" fontId="45" fillId="24" borderId="21" xfId="0" applyNumberFormat="1" applyFont="1" applyFill="1" applyBorder="1" applyAlignment="1">
      <alignment horizontal="center"/>
    </xf>
    <xf numFmtId="4" fontId="45" fillId="24" borderId="27" xfId="1" applyNumberFormat="1" applyFont="1" applyFill="1" applyBorder="1" applyAlignment="1">
      <alignment horizontal="center"/>
    </xf>
    <xf numFmtId="4" fontId="45" fillId="24" borderId="28" xfId="1" applyNumberFormat="1" applyFont="1" applyFill="1" applyBorder="1" applyAlignment="1">
      <alignment horizontal="center"/>
    </xf>
    <xf numFmtId="4" fontId="45" fillId="0" borderId="29" xfId="1" applyNumberFormat="1" applyFont="1" applyFill="1" applyBorder="1" applyAlignment="1">
      <alignment horizontal="center"/>
    </xf>
    <xf numFmtId="4" fontId="70" fillId="0" borderId="29" xfId="1" applyNumberFormat="1" applyFont="1" applyFill="1" applyBorder="1" applyAlignment="1">
      <alignment horizontal="center"/>
    </xf>
    <xf numFmtId="4" fontId="45" fillId="0" borderId="30" xfId="1" applyNumberFormat="1" applyFont="1" applyFill="1" applyBorder="1" applyAlignment="1">
      <alignment horizontal="center"/>
    </xf>
    <xf numFmtId="0" fontId="48" fillId="0" borderId="16" xfId="1" applyNumberFormat="1" applyFont="1" applyFill="1" applyBorder="1" applyAlignment="1">
      <alignment horizontal="center" wrapText="1"/>
    </xf>
    <xf numFmtId="0" fontId="48" fillId="0" borderId="17" xfId="1" applyNumberFormat="1" applyFont="1" applyFill="1" applyBorder="1" applyAlignment="1">
      <alignment horizontal="center" wrapText="1"/>
    </xf>
    <xf numFmtId="0" fontId="48" fillId="0" borderId="18" xfId="1" applyNumberFormat="1" applyFont="1" applyFill="1" applyBorder="1" applyAlignment="1">
      <alignment horizontal="center" wrapText="1"/>
    </xf>
    <xf numFmtId="4" fontId="39" fillId="24" borderId="16" xfId="0" applyNumberFormat="1" applyFont="1" applyFill="1" applyBorder="1" applyAlignment="1">
      <alignment horizontal="center"/>
    </xf>
    <xf numFmtId="4" fontId="39" fillId="24" borderId="17" xfId="0" applyNumberFormat="1" applyFont="1" applyFill="1" applyBorder="1" applyAlignment="1">
      <alignment horizontal="center"/>
    </xf>
    <xf numFmtId="4" fontId="45" fillId="24" borderId="24" xfId="51" applyNumberFormat="1" applyFont="1" applyFill="1" applyBorder="1" applyAlignment="1">
      <alignment horizontal="center" vertical="center"/>
    </xf>
    <xf numFmtId="4" fontId="45" fillId="24" borderId="23" xfId="51" applyNumberFormat="1" applyFont="1" applyFill="1" applyBorder="1" applyAlignment="1">
      <alignment horizontal="center" vertical="center"/>
    </xf>
    <xf numFmtId="0" fontId="20" fillId="0" borderId="16" xfId="1" applyNumberFormat="1" applyFont="1" applyFill="1" applyBorder="1" applyAlignment="1">
      <alignment horizontal="center" vertical="center" wrapText="1"/>
    </xf>
    <xf numFmtId="0" fontId="20" fillId="0" borderId="17" xfId="1" applyNumberFormat="1" applyFont="1" applyFill="1" applyBorder="1" applyAlignment="1">
      <alignment horizontal="center" vertical="center" wrapText="1"/>
    </xf>
    <xf numFmtId="0" fontId="20" fillId="0" borderId="18" xfId="1" applyNumberFormat="1" applyFont="1" applyFill="1" applyBorder="1" applyAlignment="1">
      <alignment horizontal="center" vertical="center" wrapText="1"/>
    </xf>
    <xf numFmtId="4" fontId="45" fillId="24" borderId="20" xfId="51" applyNumberFormat="1" applyFont="1" applyFill="1" applyBorder="1" applyAlignment="1">
      <alignment horizontal="center" vertical="top"/>
    </xf>
    <xf numFmtId="4" fontId="45" fillId="24" borderId="22" xfId="51" applyNumberFormat="1" applyFont="1" applyFill="1" applyBorder="1" applyAlignment="1">
      <alignment horizontal="center" vertical="top"/>
    </xf>
    <xf numFmtId="4" fontId="20" fillId="0" borderId="38" xfId="0" applyNumberFormat="1" applyFont="1" applyFill="1" applyBorder="1" applyAlignment="1">
      <alignment horizontal="center" vertical="center"/>
    </xf>
    <xf numFmtId="4" fontId="20" fillId="0" borderId="39" xfId="0" applyNumberFormat="1" applyFont="1" applyFill="1" applyBorder="1" applyAlignment="1">
      <alignment horizontal="center" vertical="center"/>
    </xf>
    <xf numFmtId="4" fontId="20" fillId="0" borderId="40" xfId="0" applyNumberFormat="1" applyFont="1" applyFill="1" applyBorder="1" applyAlignment="1">
      <alignment horizontal="center" vertical="center"/>
    </xf>
    <xf numFmtId="4" fontId="45" fillId="24" borderId="27" xfId="51" applyNumberFormat="1" applyFont="1" applyFill="1" applyBorder="1" applyAlignment="1">
      <alignment horizontal="center" vertical="top"/>
    </xf>
    <xf numFmtId="4" fontId="45" fillId="24" borderId="28" xfId="51" applyNumberFormat="1" applyFont="1" applyFill="1" applyBorder="1" applyAlignment="1">
      <alignment horizontal="center" vertical="top"/>
    </xf>
    <xf numFmtId="4" fontId="70" fillId="0" borderId="29" xfId="0" applyNumberFormat="1" applyFont="1" applyBorder="1" applyAlignment="1">
      <alignment horizontal="center" vertical="center"/>
    </xf>
    <xf numFmtId="0" fontId="20" fillId="0" borderId="16" xfId="1" applyNumberFormat="1" applyFont="1" applyFill="1" applyBorder="1" applyAlignment="1">
      <alignment horizontal="center" wrapText="1"/>
    </xf>
    <xf numFmtId="0" fontId="20" fillId="0" borderId="17" xfId="1" applyNumberFormat="1" applyFont="1" applyFill="1" applyBorder="1" applyAlignment="1">
      <alignment horizontal="center" wrapText="1"/>
    </xf>
    <xf numFmtId="0" fontId="20" fillId="0" borderId="18" xfId="1" applyNumberFormat="1" applyFont="1" applyFill="1" applyBorder="1" applyAlignment="1">
      <alignment horizontal="center" wrapText="1"/>
    </xf>
    <xf numFmtId="4" fontId="45" fillId="24" borderId="38" xfId="51" applyNumberFormat="1" applyFont="1" applyFill="1" applyBorder="1" applyAlignment="1">
      <alignment horizontal="center" vertical="center"/>
    </xf>
    <xf numFmtId="4" fontId="45" fillId="24" borderId="39" xfId="51" applyNumberFormat="1" applyFont="1" applyFill="1" applyBorder="1" applyAlignment="1">
      <alignment horizontal="center" vertical="center"/>
    </xf>
    <xf numFmtId="0" fontId="48" fillId="0" borderId="38" xfId="1" applyFont="1" applyBorder="1" applyAlignment="1">
      <alignment horizontal="center" wrapText="1"/>
    </xf>
    <xf numFmtId="0" fontId="48" fillId="0" borderId="39" xfId="1" applyFont="1" applyBorder="1" applyAlignment="1">
      <alignment horizontal="center" wrapText="1"/>
    </xf>
    <xf numFmtId="0" fontId="48" fillId="0" borderId="40" xfId="1" applyFont="1" applyBorder="1" applyAlignment="1">
      <alignment horizontal="center" wrapText="1"/>
    </xf>
    <xf numFmtId="0" fontId="20" fillId="0" borderId="38" xfId="1" applyFont="1" applyBorder="1" applyAlignment="1">
      <alignment horizontal="center" vertical="center" wrapText="1"/>
    </xf>
    <xf numFmtId="0" fontId="20" fillId="0" borderId="39" xfId="1" applyFont="1" applyBorder="1" applyAlignment="1">
      <alignment horizontal="center" vertical="center" wrapText="1"/>
    </xf>
    <xf numFmtId="0" fontId="20" fillId="0" borderId="40" xfId="1" applyFont="1" applyBorder="1" applyAlignment="1">
      <alignment horizontal="center" vertical="center" wrapText="1"/>
    </xf>
    <xf numFmtId="4" fontId="20" fillId="0" borderId="38" xfId="0" applyNumberFormat="1" applyFont="1" applyBorder="1" applyAlignment="1">
      <alignment horizontal="center" vertical="center"/>
    </xf>
    <xf numFmtId="4" fontId="20" fillId="0" borderId="39" xfId="0" applyNumberFormat="1" applyFont="1" applyBorder="1" applyAlignment="1">
      <alignment horizontal="center" vertical="center"/>
    </xf>
    <xf numFmtId="4" fontId="20" fillId="0" borderId="40" xfId="0" applyNumberFormat="1" applyFont="1" applyBorder="1" applyAlignment="1">
      <alignment horizontal="center" vertical="center"/>
    </xf>
    <xf numFmtId="4" fontId="45" fillId="24" borderId="40" xfId="51" applyNumberFormat="1" applyFont="1" applyFill="1" applyBorder="1" applyAlignment="1">
      <alignment horizontal="center" vertical="center"/>
    </xf>
    <xf numFmtId="4" fontId="45" fillId="24" borderId="40" xfId="51" applyNumberFormat="1" applyFont="1" applyFill="1" applyBorder="1" applyAlignment="1">
      <alignment horizontal="center" vertical="top"/>
    </xf>
    <xf numFmtId="0" fontId="117" fillId="29" borderId="38" xfId="0" applyFont="1" applyFill="1" applyBorder="1" applyAlignment="1">
      <alignment vertical="center"/>
    </xf>
    <xf numFmtId="0" fontId="117" fillId="29" borderId="39" xfId="0" applyFont="1" applyFill="1" applyBorder="1" applyAlignment="1">
      <alignment vertical="center"/>
    </xf>
    <xf numFmtId="0" fontId="117" fillId="29" borderId="40" xfId="0" applyFont="1" applyFill="1" applyBorder="1" applyAlignment="1">
      <alignment vertical="center"/>
    </xf>
    <xf numFmtId="0" fontId="118" fillId="0" borderId="0" xfId="0" applyFont="1"/>
    <xf numFmtId="0" fontId="119" fillId="29" borderId="39" xfId="0" applyFont="1" applyFill="1" applyBorder="1" applyAlignment="1">
      <alignment horizontal="center"/>
    </xf>
    <xf numFmtId="0" fontId="120" fillId="29" borderId="39" xfId="0" applyFont="1" applyFill="1" applyBorder="1"/>
    <xf numFmtId="0" fontId="120" fillId="29" borderId="40" xfId="0" applyFont="1" applyFill="1" applyBorder="1"/>
    <xf numFmtId="0" fontId="120" fillId="0" borderId="0" xfId="0" applyFont="1"/>
    <xf numFmtId="0" fontId="119" fillId="29" borderId="40" xfId="0" applyFont="1" applyFill="1" applyBorder="1" applyAlignment="1">
      <alignment horizontal="center"/>
    </xf>
    <xf numFmtId="44" fontId="119" fillId="0" borderId="0" xfId="0" applyNumberFormat="1" applyFont="1"/>
    <xf numFmtId="0" fontId="119" fillId="0" borderId="0" xfId="0" applyFont="1" applyAlignment="1">
      <alignment horizontal="center"/>
    </xf>
    <xf numFmtId="0" fontId="121" fillId="0" borderId="0" xfId="0" applyFont="1" applyAlignment="1">
      <alignment horizontal="left" wrapText="1"/>
    </xf>
    <xf numFmtId="0" fontId="122" fillId="0" borderId="0" xfId="0" applyFont="1" applyAlignment="1">
      <alignment horizontal="left" vertical="top" wrapText="1"/>
    </xf>
    <xf numFmtId="0" fontId="123" fillId="30" borderId="38" xfId="0" applyFont="1" applyFill="1" applyBorder="1" applyAlignment="1">
      <alignment horizontal="center" vertical="center"/>
    </xf>
    <xf numFmtId="0" fontId="123" fillId="30" borderId="40" xfId="0" applyFont="1" applyFill="1" applyBorder="1" applyAlignment="1">
      <alignment horizontal="center" vertical="center"/>
    </xf>
    <xf numFmtId="0" fontId="124" fillId="0" borderId="0" xfId="0" applyFont="1"/>
    <xf numFmtId="0" fontId="125" fillId="0" borderId="0" xfId="0" applyFont="1" applyAlignment="1">
      <alignment horizontal="left" vertical="center"/>
    </xf>
    <xf numFmtId="44" fontId="121" fillId="0" borderId="15" xfId="0" applyNumberFormat="1" applyFont="1" applyBorder="1" applyAlignment="1">
      <alignment horizontal="center" vertical="center" wrapText="1"/>
    </xf>
    <xf numFmtId="0" fontId="121" fillId="0" borderId="15" xfId="0" applyFont="1" applyBorder="1" applyAlignment="1">
      <alignment horizontal="center" vertical="center" wrapText="1"/>
    </xf>
    <xf numFmtId="0" fontId="121" fillId="0" borderId="0" xfId="0" applyFont="1"/>
    <xf numFmtId="0" fontId="122" fillId="0" borderId="0" xfId="0" applyFont="1"/>
    <xf numFmtId="44" fontId="122" fillId="0" borderId="0" xfId="0" applyNumberFormat="1" applyFont="1"/>
    <xf numFmtId="0" fontId="122" fillId="0" borderId="0" xfId="0" applyFont="1" applyAlignment="1">
      <alignment horizontal="center"/>
    </xf>
    <xf numFmtId="0" fontId="126" fillId="31" borderId="38" xfId="0" applyFont="1" applyFill="1" applyBorder="1"/>
    <xf numFmtId="0" fontId="120" fillId="31" borderId="39" xfId="0" applyFont="1" applyFill="1" applyBorder="1"/>
    <xf numFmtId="0" fontId="118" fillId="31" borderId="40" xfId="0" applyFont="1" applyFill="1" applyBorder="1"/>
    <xf numFmtId="0" fontId="122" fillId="0" borderId="0" xfId="0" applyFont="1" applyAlignment="1">
      <alignment vertical="center"/>
    </xf>
    <xf numFmtId="0" fontId="127" fillId="0" borderId="0" xfId="0" applyFont="1" applyAlignment="1">
      <alignment vertical="center"/>
    </xf>
    <xf numFmtId="0" fontId="122" fillId="0" borderId="0" xfId="0" applyFont="1" applyAlignment="1">
      <alignment horizontal="left" vertical="center" wrapText="1"/>
    </xf>
    <xf numFmtId="0" fontId="122" fillId="0" borderId="0" xfId="0" applyFont="1" applyAlignment="1">
      <alignment horizontal="left" vertical="center"/>
    </xf>
    <xf numFmtId="171" fontId="128" fillId="31" borderId="15" xfId="0" applyNumberFormat="1" applyFont="1" applyFill="1" applyBorder="1" applyAlignment="1">
      <alignment vertical="center"/>
    </xf>
    <xf numFmtId="0" fontId="129" fillId="0" borderId="0" xfId="0" applyFont="1" applyAlignment="1">
      <alignment horizontal="center" vertical="center"/>
    </xf>
    <xf numFmtId="0" fontId="130" fillId="32" borderId="0" xfId="0" applyFont="1" applyFill="1" applyAlignment="1">
      <alignment horizontal="left" vertical="center"/>
    </xf>
    <xf numFmtId="0" fontId="131" fillId="32" borderId="0" xfId="0" applyFont="1" applyFill="1" applyAlignment="1">
      <alignment horizontal="left" vertical="center"/>
    </xf>
    <xf numFmtId="0" fontId="131" fillId="0" borderId="0" xfId="0" applyFont="1" applyAlignment="1">
      <alignment horizontal="left" vertical="center"/>
    </xf>
    <xf numFmtId="44" fontId="132" fillId="32" borderId="0" xfId="0" applyNumberFormat="1" applyFont="1" applyFill="1" applyAlignment="1">
      <alignment vertical="center"/>
    </xf>
    <xf numFmtId="0" fontId="132" fillId="32" borderId="0" xfId="0" applyFont="1" applyFill="1" applyAlignment="1">
      <alignment horizontal="center" vertical="center"/>
    </xf>
    <xf numFmtId="0" fontId="127" fillId="32" borderId="0" xfId="0" applyFont="1" applyFill="1"/>
    <xf numFmtId="0" fontId="127" fillId="0" borderId="0" xfId="0" applyFont="1"/>
    <xf numFmtId="172" fontId="132" fillId="0" borderId="0" xfId="0" applyNumberFormat="1" applyFont="1"/>
    <xf numFmtId="9" fontId="129" fillId="0" borderId="0" xfId="837" applyFont="1" applyFill="1" applyBorder="1" applyAlignment="1"/>
    <xf numFmtId="9" fontId="132" fillId="0" borderId="0" xfId="837" applyFont="1" applyFill="1" applyBorder="1" applyAlignment="1">
      <alignment horizontal="right"/>
    </xf>
    <xf numFmtId="0" fontId="130" fillId="33" borderId="0" xfId="0" applyFont="1" applyFill="1" applyAlignment="1">
      <alignment horizontal="left" vertical="center"/>
    </xf>
    <xf numFmtId="0" fontId="131" fillId="33" borderId="0" xfId="0" applyFont="1" applyFill="1" applyAlignment="1">
      <alignment horizontal="left" vertical="center"/>
    </xf>
    <xf numFmtId="0" fontId="133" fillId="0" borderId="0" xfId="0" applyFont="1"/>
    <xf numFmtId="172" fontId="132" fillId="33" borderId="0" xfId="0" applyNumberFormat="1" applyFont="1" applyFill="1"/>
    <xf numFmtId="9" fontId="129" fillId="33" borderId="0" xfId="837" applyFont="1" applyFill="1" applyBorder="1" applyAlignment="1"/>
    <xf numFmtId="0" fontId="127" fillId="33" borderId="0" xfId="0" applyFont="1" applyFill="1"/>
    <xf numFmtId="0" fontId="134" fillId="0" borderId="0" xfId="0" applyFont="1"/>
    <xf numFmtId="0" fontId="130" fillId="34" borderId="0" xfId="0" applyFont="1" applyFill="1" applyAlignment="1">
      <alignment horizontal="left" vertical="center"/>
    </xf>
    <xf numFmtId="0" fontId="133" fillId="34" borderId="0" xfId="0" applyFont="1" applyFill="1"/>
    <xf numFmtId="44" fontId="132" fillId="34" borderId="0" xfId="0" applyNumberFormat="1" applyFont="1" applyFill="1"/>
    <xf numFmtId="0" fontId="132" fillId="34" borderId="0" xfId="0" applyFont="1" applyFill="1"/>
    <xf numFmtId="0" fontId="127" fillId="34" borderId="0" xfId="0" applyFont="1" applyFill="1"/>
    <xf numFmtId="9" fontId="121" fillId="0" borderId="0" xfId="0" applyNumberFormat="1" applyFont="1" applyAlignment="1">
      <alignment horizontal="center"/>
    </xf>
    <xf numFmtId="0" fontId="135" fillId="0" borderId="0" xfId="0" applyFont="1" applyAlignment="1">
      <alignment vertical="center" wrapText="1"/>
    </xf>
    <xf numFmtId="0" fontId="130" fillId="0" borderId="0" xfId="0" applyFont="1" applyAlignment="1">
      <alignment horizontal="left" vertical="center"/>
    </xf>
    <xf numFmtId="44" fontId="132" fillId="0" borderId="0" xfId="0" applyNumberFormat="1" applyFont="1" applyAlignment="1">
      <alignment vertical="center"/>
    </xf>
  </cellXfs>
  <cellStyles count="842">
    <cellStyle name="20% - Accent1" xfId="2" xr:uid="{00000000-0005-0000-0000-000000000000}"/>
    <cellStyle name="20% - Accent1 2" xfId="65" xr:uid="{00000000-0005-0000-0000-000001000000}"/>
    <cellStyle name="20% - Accent2" xfId="3" xr:uid="{00000000-0005-0000-0000-000002000000}"/>
    <cellStyle name="20% - Accent2 2" xfId="66" xr:uid="{00000000-0005-0000-0000-000003000000}"/>
    <cellStyle name="20% - Accent3" xfId="4" xr:uid="{00000000-0005-0000-0000-000004000000}"/>
    <cellStyle name="20% - Accent3 2" xfId="67" xr:uid="{00000000-0005-0000-0000-000005000000}"/>
    <cellStyle name="20% - Accent4" xfId="5" xr:uid="{00000000-0005-0000-0000-000006000000}"/>
    <cellStyle name="20% - Accent4 2" xfId="68" xr:uid="{00000000-0005-0000-0000-000007000000}"/>
    <cellStyle name="20% - Accent5" xfId="6" xr:uid="{00000000-0005-0000-0000-000008000000}"/>
    <cellStyle name="20% - Accent5 2" xfId="124" xr:uid="{00000000-0005-0000-0000-000009000000}"/>
    <cellStyle name="20% - Accent6" xfId="7" xr:uid="{00000000-0005-0000-0000-00000A000000}"/>
    <cellStyle name="20% - Accent6 2" xfId="69" xr:uid="{00000000-0005-0000-0000-00000B000000}"/>
    <cellStyle name="20% - Colore 1 2" xfId="125" xr:uid="{00000000-0005-0000-0000-00000C000000}"/>
    <cellStyle name="20% - Colore 2 2" xfId="126" xr:uid="{00000000-0005-0000-0000-00000D000000}"/>
    <cellStyle name="20% - Colore 3 2" xfId="127" xr:uid="{00000000-0005-0000-0000-00000E000000}"/>
    <cellStyle name="20% - Colore 4 2" xfId="128" xr:uid="{00000000-0005-0000-0000-00000F000000}"/>
    <cellStyle name="20% - Colore 5 2" xfId="129" xr:uid="{00000000-0005-0000-0000-000010000000}"/>
    <cellStyle name="20% - Colore 6 2" xfId="130" xr:uid="{00000000-0005-0000-0000-000011000000}"/>
    <cellStyle name="40% - Accent1" xfId="8" xr:uid="{00000000-0005-0000-0000-000012000000}"/>
    <cellStyle name="40% - Accent1 2" xfId="70" xr:uid="{00000000-0005-0000-0000-000013000000}"/>
    <cellStyle name="40% - Accent2" xfId="9" xr:uid="{00000000-0005-0000-0000-000014000000}"/>
    <cellStyle name="40% - Accent2 2" xfId="131" xr:uid="{00000000-0005-0000-0000-000015000000}"/>
    <cellStyle name="40% - Accent3" xfId="10" xr:uid="{00000000-0005-0000-0000-000016000000}"/>
    <cellStyle name="40% - Accent3 2" xfId="71" xr:uid="{00000000-0005-0000-0000-000017000000}"/>
    <cellStyle name="40% - Accent4" xfId="11" xr:uid="{00000000-0005-0000-0000-000018000000}"/>
    <cellStyle name="40% - Accent4 2" xfId="72" xr:uid="{00000000-0005-0000-0000-000019000000}"/>
    <cellStyle name="40% - Accent5" xfId="12" xr:uid="{00000000-0005-0000-0000-00001A000000}"/>
    <cellStyle name="40% - Accent5 2" xfId="73" xr:uid="{00000000-0005-0000-0000-00001B000000}"/>
    <cellStyle name="40% - Accent6" xfId="13" xr:uid="{00000000-0005-0000-0000-00001C000000}"/>
    <cellStyle name="40% - Accent6 2" xfId="74" xr:uid="{00000000-0005-0000-0000-00001D000000}"/>
    <cellStyle name="40% - Colore 1 2" xfId="132" xr:uid="{00000000-0005-0000-0000-00001E000000}"/>
    <cellStyle name="40% - Colore 2 2" xfId="133" xr:uid="{00000000-0005-0000-0000-00001F000000}"/>
    <cellStyle name="40% - Colore 3 2" xfId="134" xr:uid="{00000000-0005-0000-0000-000020000000}"/>
    <cellStyle name="40% - Colore 4 2" xfId="135" xr:uid="{00000000-0005-0000-0000-000021000000}"/>
    <cellStyle name="40% - Colore 5 2" xfId="136" xr:uid="{00000000-0005-0000-0000-000022000000}"/>
    <cellStyle name="40% - Colore 6 2" xfId="137" xr:uid="{00000000-0005-0000-0000-000023000000}"/>
    <cellStyle name="60% - Accent1" xfId="14" xr:uid="{00000000-0005-0000-0000-000024000000}"/>
    <cellStyle name="60% - Accent1 2" xfId="75" xr:uid="{00000000-0005-0000-0000-000025000000}"/>
    <cellStyle name="60% - Accent2" xfId="15" xr:uid="{00000000-0005-0000-0000-000026000000}"/>
    <cellStyle name="60% - Accent2 2" xfId="76" xr:uid="{00000000-0005-0000-0000-000027000000}"/>
    <cellStyle name="60% - Accent3" xfId="16" xr:uid="{00000000-0005-0000-0000-000028000000}"/>
    <cellStyle name="60% - Accent3 2" xfId="77" xr:uid="{00000000-0005-0000-0000-000029000000}"/>
    <cellStyle name="60% - Accent4" xfId="17" xr:uid="{00000000-0005-0000-0000-00002A000000}"/>
    <cellStyle name="60% - Accent4 2" xfId="78" xr:uid="{00000000-0005-0000-0000-00002B000000}"/>
    <cellStyle name="60% - Accent5" xfId="18" xr:uid="{00000000-0005-0000-0000-00002C000000}"/>
    <cellStyle name="60% - Accent5 2" xfId="79" xr:uid="{00000000-0005-0000-0000-00002D000000}"/>
    <cellStyle name="60% - Accent6" xfId="19" xr:uid="{00000000-0005-0000-0000-00002E000000}"/>
    <cellStyle name="60% - Accent6 2" xfId="80" xr:uid="{00000000-0005-0000-0000-00002F000000}"/>
    <cellStyle name="60% - Colore 1 2" xfId="138" xr:uid="{00000000-0005-0000-0000-000030000000}"/>
    <cellStyle name="60% - Colore 2 2" xfId="139" xr:uid="{00000000-0005-0000-0000-000031000000}"/>
    <cellStyle name="60% - Colore 3 2" xfId="140" xr:uid="{00000000-0005-0000-0000-000032000000}"/>
    <cellStyle name="60% - Colore 4 2" xfId="141" xr:uid="{00000000-0005-0000-0000-000033000000}"/>
    <cellStyle name="60% - Colore 5 2" xfId="142" xr:uid="{00000000-0005-0000-0000-000034000000}"/>
    <cellStyle name="60% - Colore 6 2" xfId="143" xr:uid="{00000000-0005-0000-0000-000035000000}"/>
    <cellStyle name="Accent1" xfId="20" xr:uid="{00000000-0005-0000-0000-000036000000}"/>
    <cellStyle name="Accent1 2" xfId="81" xr:uid="{00000000-0005-0000-0000-000037000000}"/>
    <cellStyle name="Accent2" xfId="21" xr:uid="{00000000-0005-0000-0000-000038000000}"/>
    <cellStyle name="Accent2 2" xfId="82" xr:uid="{00000000-0005-0000-0000-000039000000}"/>
    <cellStyle name="Accent3" xfId="22" xr:uid="{00000000-0005-0000-0000-00003A000000}"/>
    <cellStyle name="Accent3 2" xfId="83" xr:uid="{00000000-0005-0000-0000-00003B000000}"/>
    <cellStyle name="Accent4" xfId="23" xr:uid="{00000000-0005-0000-0000-00003C000000}"/>
    <cellStyle name="Accent4 2" xfId="84" xr:uid="{00000000-0005-0000-0000-00003D000000}"/>
    <cellStyle name="Accent5" xfId="24" xr:uid="{00000000-0005-0000-0000-00003E000000}"/>
    <cellStyle name="Accent6" xfId="25" xr:uid="{00000000-0005-0000-0000-00003F000000}"/>
    <cellStyle name="Accent6 2" xfId="85" xr:uid="{00000000-0005-0000-0000-000040000000}"/>
    <cellStyle name="Bad" xfId="26" xr:uid="{00000000-0005-0000-0000-000041000000}"/>
    <cellStyle name="Bad 2" xfId="86" xr:uid="{00000000-0005-0000-0000-000042000000}"/>
    <cellStyle name="Calcolo 2" xfId="144" xr:uid="{00000000-0005-0000-0000-000043000000}"/>
    <cellStyle name="Calculation" xfId="27" xr:uid="{00000000-0005-0000-0000-000044000000}"/>
    <cellStyle name="Calculation 2" xfId="87" xr:uid="{00000000-0005-0000-0000-000045000000}"/>
    <cellStyle name="Cella collegata 2" xfId="145" xr:uid="{00000000-0005-0000-0000-000046000000}"/>
    <cellStyle name="Cella da controllare 2" xfId="146" xr:uid="{00000000-0005-0000-0000-000047000000}"/>
    <cellStyle name="Check Cell" xfId="28" xr:uid="{00000000-0005-0000-0000-000048000000}"/>
    <cellStyle name="Colore 1 2" xfId="147" xr:uid="{00000000-0005-0000-0000-000049000000}"/>
    <cellStyle name="Colore 2 2" xfId="148" xr:uid="{00000000-0005-0000-0000-00004A000000}"/>
    <cellStyle name="Colore 3 2" xfId="149" xr:uid="{00000000-0005-0000-0000-00004B000000}"/>
    <cellStyle name="Colore 4 2" xfId="150" xr:uid="{00000000-0005-0000-0000-00004C000000}"/>
    <cellStyle name="Colore 5 2" xfId="151" xr:uid="{00000000-0005-0000-0000-00004D000000}"/>
    <cellStyle name="Colore 6 2" xfId="152" xr:uid="{00000000-0005-0000-0000-00004E000000}"/>
    <cellStyle name="Currency [0]_M Netti Dett." xfId="29" xr:uid="{00000000-0005-0000-0000-00004F000000}"/>
    <cellStyle name="Currency_M Netti Dett." xfId="30" xr:uid="{00000000-0005-0000-0000-000050000000}"/>
    <cellStyle name="Dates" xfId="153" xr:uid="{00000000-0005-0000-0000-000051000000}"/>
    <cellStyle name="Euro" xfId="31" xr:uid="{00000000-0005-0000-0000-000052000000}"/>
    <cellStyle name="Euro 2" xfId="52" xr:uid="{00000000-0005-0000-0000-000053000000}"/>
    <cellStyle name="Euro 2 2" xfId="60" xr:uid="{00000000-0005-0000-0000-000054000000}"/>
    <cellStyle name="Euro 3" xfId="61" xr:uid="{00000000-0005-0000-0000-000055000000}"/>
    <cellStyle name="Euro 4" xfId="88" xr:uid="{00000000-0005-0000-0000-000056000000}"/>
    <cellStyle name="Euro_Inspot TvGen" xfId="197" xr:uid="{00000000-0005-0000-0000-000057000000}"/>
    <cellStyle name="Excel Built-in Normal" xfId="154" xr:uid="{00000000-0005-0000-0000-000058000000}"/>
    <cellStyle name="Explanatory Text" xfId="32" xr:uid="{00000000-0005-0000-0000-000059000000}"/>
    <cellStyle name="Good" xfId="33" xr:uid="{00000000-0005-0000-0000-00005A000000}"/>
    <cellStyle name="Good 2" xfId="89" xr:uid="{00000000-0005-0000-0000-00005B000000}"/>
    <cellStyle name="Heading 1" xfId="34" xr:uid="{00000000-0005-0000-0000-00005C000000}"/>
    <cellStyle name="Heading 1 2" xfId="90" xr:uid="{00000000-0005-0000-0000-00005D000000}"/>
    <cellStyle name="Heading 2" xfId="35" xr:uid="{00000000-0005-0000-0000-00005E000000}"/>
    <cellStyle name="Heading 2 2" xfId="91" xr:uid="{00000000-0005-0000-0000-00005F000000}"/>
    <cellStyle name="Heading 3" xfId="36" xr:uid="{00000000-0005-0000-0000-000060000000}"/>
    <cellStyle name="Heading 3 2" xfId="92" xr:uid="{00000000-0005-0000-0000-000061000000}"/>
    <cellStyle name="Heading 4" xfId="37" xr:uid="{00000000-0005-0000-0000-000062000000}"/>
    <cellStyle name="Heading 4 2" xfId="93" xr:uid="{00000000-0005-0000-0000-000063000000}"/>
    <cellStyle name="Input 2" xfId="62" xr:uid="{00000000-0005-0000-0000-000064000000}"/>
    <cellStyle name="Input 2 2" xfId="94" xr:uid="{00000000-0005-0000-0000-000065000000}"/>
    <cellStyle name="Linked Cell" xfId="38" xr:uid="{00000000-0005-0000-0000-000066000000}"/>
    <cellStyle name="Linked Cell 2" xfId="95" xr:uid="{00000000-0005-0000-0000-000067000000}"/>
    <cellStyle name="Migliaia [0] 2" xfId="39" xr:uid="{00000000-0005-0000-0000-000068000000}"/>
    <cellStyle name="Migliaia [0] 2 2" xfId="53" xr:uid="{00000000-0005-0000-0000-000069000000}"/>
    <cellStyle name="Migliaia [0] 2 2 2" xfId="155" xr:uid="{00000000-0005-0000-0000-00006A000000}"/>
    <cellStyle name="Migliaia [0] 2 2 2 2" xfId="210" xr:uid="{7F68231A-89FB-4CD0-9A89-70AFFCCAD85E}"/>
    <cellStyle name="Migliaia [0] 2 2 2 2 2" xfId="252" xr:uid="{BA3199C7-9E47-42AA-A7A2-4E753E884FDA}"/>
    <cellStyle name="Migliaia [0] 2 2 2 2 2 2" xfId="334" xr:uid="{AA103CE8-CA8C-4C62-846A-4917FAC2A342}"/>
    <cellStyle name="Migliaia [0] 2 2 2 2 2 2 2" xfId="496" xr:uid="{850D42A3-FDBF-4516-840A-839ED61EB99C}"/>
    <cellStyle name="Migliaia [0] 2 2 2 2 2 2 2 2" xfId="821" xr:uid="{D5EDEF1D-EAD0-4D49-9C27-74D1B814D640}"/>
    <cellStyle name="Migliaia [0] 2 2 2 2 2 2 3" xfId="659" xr:uid="{1EB80FBA-CF9A-43E2-B6D0-A89F388F5BC8}"/>
    <cellStyle name="Migliaia [0] 2 2 2 2 2 3" xfId="415" xr:uid="{EDE0626F-4EFB-4F3F-932C-C7635EB6D151}"/>
    <cellStyle name="Migliaia [0] 2 2 2 2 2 3 2" xfId="740" xr:uid="{49270DE8-FD1A-4F22-96CF-02B4B33E7BE9}"/>
    <cellStyle name="Migliaia [0] 2 2 2 2 2 4" xfId="578" xr:uid="{F9D25E18-54E8-4AC9-9446-9AEED4B4CC1F}"/>
    <cellStyle name="Migliaia [0] 2 2 2 2 3" xfId="294" xr:uid="{82D25755-B2A5-449D-8851-7B10DB73DA35}"/>
    <cellStyle name="Migliaia [0] 2 2 2 2 3 2" xfId="456" xr:uid="{85FE7A32-C20A-4D67-A068-FEF2ABF29D26}"/>
    <cellStyle name="Migliaia [0] 2 2 2 2 3 2 2" xfId="781" xr:uid="{05E76225-49CD-413A-9906-4D0C1EF20E52}"/>
    <cellStyle name="Migliaia [0] 2 2 2 2 3 3" xfId="619" xr:uid="{0E782D53-E4E3-4A0E-96C6-70F9C9D9C4FC}"/>
    <cellStyle name="Migliaia [0] 2 2 2 2 4" xfId="375" xr:uid="{44B82BEE-4E5F-4980-A025-CB4D4785B44F}"/>
    <cellStyle name="Migliaia [0] 2 2 2 2 4 2" xfId="700" xr:uid="{A97D6B4C-E2F1-4BCE-ACCC-BCB7F865D94B}"/>
    <cellStyle name="Migliaia [0] 2 2 2 2 5" xfId="538" xr:uid="{20E02BE1-7F97-4E06-A7B8-85F02CB463F4}"/>
    <cellStyle name="Migliaia [0] 2 2 2 3" xfId="232" xr:uid="{34A317F1-8EB3-40BB-9389-BD55D58231E1}"/>
    <cellStyle name="Migliaia [0] 2 2 2 3 2" xfId="314" xr:uid="{088D580D-B2E3-4871-9095-701E078546ED}"/>
    <cellStyle name="Migliaia [0] 2 2 2 3 2 2" xfId="476" xr:uid="{6B9A27ED-9136-481C-8BF3-7FB8E3979C5B}"/>
    <cellStyle name="Migliaia [0] 2 2 2 3 2 2 2" xfId="801" xr:uid="{8C3E44EA-EAE9-4D29-B6A7-815DFB0FDFD0}"/>
    <cellStyle name="Migliaia [0] 2 2 2 3 2 3" xfId="639" xr:uid="{504A833A-5BAA-4255-91C5-2D751344BC5F}"/>
    <cellStyle name="Migliaia [0] 2 2 2 3 3" xfId="395" xr:uid="{13952D60-C72F-447A-B4CB-E0EE68555798}"/>
    <cellStyle name="Migliaia [0] 2 2 2 3 3 2" xfId="720" xr:uid="{9811FC49-3C8F-4677-9ABA-FDEEE39A893A}"/>
    <cellStyle name="Migliaia [0] 2 2 2 3 4" xfId="558" xr:uid="{515A64D6-2405-4021-82E1-B9AEEB7FBDE1}"/>
    <cellStyle name="Migliaia [0] 2 2 2 4" xfId="274" xr:uid="{CC65CDD5-E7BC-4755-9D0C-B20C6B2EAC45}"/>
    <cellStyle name="Migliaia [0] 2 2 2 4 2" xfId="436" xr:uid="{3F6A3437-17CB-4B1B-82FF-5990245E04F6}"/>
    <cellStyle name="Migliaia [0] 2 2 2 4 2 2" xfId="761" xr:uid="{C37B3BB5-C82C-475B-9B0A-0C784E59949B}"/>
    <cellStyle name="Migliaia [0] 2 2 2 4 3" xfId="599" xr:uid="{D703B7DB-0CFF-4D68-AEE6-C227B194339F}"/>
    <cellStyle name="Migliaia [0] 2 2 2 5" xfId="355" xr:uid="{F36AF7C2-801F-4E3E-821C-E05CCEADF296}"/>
    <cellStyle name="Migliaia [0] 2 2 2 5 2" xfId="680" xr:uid="{FD4C28A2-A836-4112-BE82-D3AF509E46D7}"/>
    <cellStyle name="Migliaia [0] 2 2 2 6" xfId="518" xr:uid="{FA011004-7D5D-45A3-8052-D93EE4A4FC7B}"/>
    <cellStyle name="Migliaia [0] 2 2 3" xfId="206" xr:uid="{91772F5C-6A90-4788-8817-450ACBCABA76}"/>
    <cellStyle name="Migliaia [0] 2 2 3 2" xfId="249" xr:uid="{5C7AC15F-A2AC-49C6-9169-C3608988D72B}"/>
    <cellStyle name="Migliaia [0] 2 2 3 2 2" xfId="331" xr:uid="{6F72DFD4-7D15-4FE8-9F0C-B207CD25CD5A}"/>
    <cellStyle name="Migliaia [0] 2 2 3 2 2 2" xfId="493" xr:uid="{FD13ADC9-B952-4ADF-9D15-97A2C2E53DC8}"/>
    <cellStyle name="Migliaia [0] 2 2 3 2 2 2 2" xfId="818" xr:uid="{110691F2-4611-4235-B1BB-B1234249B608}"/>
    <cellStyle name="Migliaia [0] 2 2 3 2 2 3" xfId="656" xr:uid="{3D77C318-4963-4B49-B87F-CF11D9215DD6}"/>
    <cellStyle name="Migliaia [0] 2 2 3 2 3" xfId="412" xr:uid="{440FC144-52E5-40F4-8B31-37C06DCBEC38}"/>
    <cellStyle name="Migliaia [0] 2 2 3 2 3 2" xfId="737" xr:uid="{6BB20DB1-CB8F-4C3F-A98B-B79D3FC385D6}"/>
    <cellStyle name="Migliaia [0] 2 2 3 2 4" xfId="575" xr:uid="{CA0375AA-098F-4798-A996-481C13969D93}"/>
    <cellStyle name="Migliaia [0] 2 2 3 3" xfId="291" xr:uid="{1F609729-500D-49EC-9EC8-E7E7AB9269DD}"/>
    <cellStyle name="Migliaia [0] 2 2 3 3 2" xfId="453" xr:uid="{A24DEF77-7A0C-44F3-BF83-51680DA2B806}"/>
    <cellStyle name="Migliaia [0] 2 2 3 3 2 2" xfId="778" xr:uid="{E85D4251-B626-4B32-A796-ED0E9DA5EB3F}"/>
    <cellStyle name="Migliaia [0] 2 2 3 3 3" xfId="616" xr:uid="{9103FF13-178A-47F3-BA33-20159A3A1D79}"/>
    <cellStyle name="Migliaia [0] 2 2 3 4" xfId="372" xr:uid="{2E5FD035-86ED-4A11-9C78-045FEC0052C6}"/>
    <cellStyle name="Migliaia [0] 2 2 3 4 2" xfId="697" xr:uid="{0599DD43-EC9B-4B94-85E5-29CDB0E2F301}"/>
    <cellStyle name="Migliaia [0] 2 2 3 5" xfId="535" xr:uid="{1079DD70-1EFC-4FA4-A3D7-067B2863074D}"/>
    <cellStyle name="Migliaia [0] 2 2 4" xfId="229" xr:uid="{95E44552-1669-4FCF-B597-80D63ACE4FC3}"/>
    <cellStyle name="Migliaia [0] 2 2 4 2" xfId="311" xr:uid="{0AA0D452-0C31-488D-906E-1BED11E278AE}"/>
    <cellStyle name="Migliaia [0] 2 2 4 2 2" xfId="473" xr:uid="{B56E5EFD-6471-4D29-8E75-2B1887147FB6}"/>
    <cellStyle name="Migliaia [0] 2 2 4 2 2 2" xfId="798" xr:uid="{80010171-190F-47EF-9B90-D260F70DF650}"/>
    <cellStyle name="Migliaia [0] 2 2 4 2 3" xfId="636" xr:uid="{518DA62A-7F00-47BA-8B69-8B16196D1DD5}"/>
    <cellStyle name="Migliaia [0] 2 2 4 3" xfId="392" xr:uid="{14C2858E-D856-4CC8-A99B-E8841F8CBCB3}"/>
    <cellStyle name="Migliaia [0] 2 2 4 3 2" xfId="717" xr:uid="{A425413C-2426-411C-A760-EF13EFD34715}"/>
    <cellStyle name="Migliaia [0] 2 2 4 4" xfId="555" xr:uid="{CB6B42A1-ABD6-4DFA-8538-8723A1C37BD6}"/>
    <cellStyle name="Migliaia [0] 2 2 5" xfId="271" xr:uid="{363C0175-F281-41D2-88DF-D9310BD4439A}"/>
    <cellStyle name="Migliaia [0] 2 2 5 2" xfId="433" xr:uid="{2EED95C2-B30F-49C4-A6C8-98A81B034156}"/>
    <cellStyle name="Migliaia [0] 2 2 5 2 2" xfId="758" xr:uid="{A3DDA67E-432E-48F2-8D9F-7C0BCACB3C73}"/>
    <cellStyle name="Migliaia [0] 2 2 5 3" xfId="596" xr:uid="{0751F1C9-25C1-4D70-B727-3532CE5EF61F}"/>
    <cellStyle name="Migliaia [0] 2 2 6" xfId="352" xr:uid="{D9C60A39-7E07-436E-8CBC-E52100897EE0}"/>
    <cellStyle name="Migliaia [0] 2 2 6 2" xfId="677" xr:uid="{4AA0295B-FDE1-48B9-A55C-BE5EB7895681}"/>
    <cellStyle name="Migliaia [0] 2 2 7" xfId="515" xr:uid="{C751D848-E50E-4853-9664-EFFC7A910382}"/>
    <cellStyle name="Migliaia [0] 2 3" xfId="156" xr:uid="{00000000-0005-0000-0000-00006B000000}"/>
    <cellStyle name="Migliaia [0] 2 3 2" xfId="211" xr:uid="{45B70858-D7DA-493F-8ED6-3B7DEC7687E4}"/>
    <cellStyle name="Migliaia [0] 2 3 2 2" xfId="253" xr:uid="{79133610-BD32-434C-8777-845E8957CF0D}"/>
    <cellStyle name="Migliaia [0] 2 3 2 2 2" xfId="335" xr:uid="{B7993E8F-DC4C-43BA-943C-3EC3F82FA4CF}"/>
    <cellStyle name="Migliaia [0] 2 3 2 2 2 2" xfId="497" xr:uid="{A8A1B534-1D72-43BC-A390-CB7DD48F0819}"/>
    <cellStyle name="Migliaia [0] 2 3 2 2 2 2 2" xfId="822" xr:uid="{42F5FAF0-4398-471E-933A-C38A85B8E2DF}"/>
    <cellStyle name="Migliaia [0] 2 3 2 2 2 3" xfId="660" xr:uid="{111CCBCE-3310-450F-BA8E-DEE0B15C08BB}"/>
    <cellStyle name="Migliaia [0] 2 3 2 2 3" xfId="416" xr:uid="{C28B84CF-FE57-4225-82E9-29B770C179BA}"/>
    <cellStyle name="Migliaia [0] 2 3 2 2 3 2" xfId="741" xr:uid="{B041C290-8D9C-4DDE-9C18-F3BABCA14D5F}"/>
    <cellStyle name="Migliaia [0] 2 3 2 2 4" xfId="579" xr:uid="{A47C694F-73B9-4BBC-932E-9DF9F05404F4}"/>
    <cellStyle name="Migliaia [0] 2 3 2 3" xfId="295" xr:uid="{81AC15E9-D5E4-47A7-8F37-5ADEBED67019}"/>
    <cellStyle name="Migliaia [0] 2 3 2 3 2" xfId="457" xr:uid="{41F81848-F5AC-4339-BB47-A01F8FF2E41E}"/>
    <cellStyle name="Migliaia [0] 2 3 2 3 2 2" xfId="782" xr:uid="{782E1097-1E25-4B68-A296-B9E102656FF5}"/>
    <cellStyle name="Migliaia [0] 2 3 2 3 3" xfId="620" xr:uid="{1F8229D6-A49D-4A21-976E-CD90BEF52C45}"/>
    <cellStyle name="Migliaia [0] 2 3 2 4" xfId="376" xr:uid="{A9853D80-5F1A-4039-9108-4A154A40B99D}"/>
    <cellStyle name="Migliaia [0] 2 3 2 4 2" xfId="701" xr:uid="{9195B93D-0E4B-46ED-B243-28C85DB28AEA}"/>
    <cellStyle name="Migliaia [0] 2 3 2 5" xfId="539" xr:uid="{8B9630F4-5AC1-4AFC-90ED-AA26CED38CB1}"/>
    <cellStyle name="Migliaia [0] 2 3 3" xfId="233" xr:uid="{2F1B1FF9-FCBF-41C7-9991-61E12F98FC35}"/>
    <cellStyle name="Migliaia [0] 2 3 3 2" xfId="315" xr:uid="{546BE13B-AA4A-40B3-B07F-AE0071B90DAA}"/>
    <cellStyle name="Migliaia [0] 2 3 3 2 2" xfId="477" xr:uid="{79D7BC6D-D90E-4F31-9420-7EB2A63592E5}"/>
    <cellStyle name="Migliaia [0] 2 3 3 2 2 2" xfId="802" xr:uid="{CD679A58-F8F9-41F4-8A88-F6D211028081}"/>
    <cellStyle name="Migliaia [0] 2 3 3 2 3" xfId="640" xr:uid="{753E4B47-032C-4CB8-9808-AEE7EE834FF1}"/>
    <cellStyle name="Migliaia [0] 2 3 3 3" xfId="396" xr:uid="{BD2A2B09-345A-4B40-A2EE-79A2183A7881}"/>
    <cellStyle name="Migliaia [0] 2 3 3 3 2" xfId="721" xr:uid="{879312D7-D5E6-4F56-ACF4-76DCF0E1E1D7}"/>
    <cellStyle name="Migliaia [0] 2 3 3 4" xfId="559" xr:uid="{3F6A6986-CEE2-429C-9418-72276D0B04DB}"/>
    <cellStyle name="Migliaia [0] 2 3 4" xfId="275" xr:uid="{1960EE92-BA0A-44DF-AC43-A02DAF767AA0}"/>
    <cellStyle name="Migliaia [0] 2 3 4 2" xfId="437" xr:uid="{5C568C8C-4E29-46A9-BECD-0E69BCC7C091}"/>
    <cellStyle name="Migliaia [0] 2 3 4 2 2" xfId="762" xr:uid="{28D08479-20EE-4FAE-8ACD-62E04FEB5B4E}"/>
    <cellStyle name="Migliaia [0] 2 3 4 3" xfId="600" xr:uid="{8BAB9B87-A111-411E-B614-587FD496ABBD}"/>
    <cellStyle name="Migliaia [0] 2 3 5" xfId="356" xr:uid="{88FA2EDD-F38D-4EE7-9E73-C649638DA1F1}"/>
    <cellStyle name="Migliaia [0] 2 3 5 2" xfId="681" xr:uid="{8E79895B-C40B-4FA1-B419-49933EDF5070}"/>
    <cellStyle name="Migliaia [0] 2 3 6" xfId="519" xr:uid="{C9CC8948-C943-4632-8AA0-7FBADC9B0CBF}"/>
    <cellStyle name="Migliaia [0] 2 4" xfId="204" xr:uid="{533B1670-FFF8-4593-99BE-5D93676D2D57}"/>
    <cellStyle name="Migliaia [0] 2 4 2" xfId="247" xr:uid="{A71C1AF7-1F4D-43BC-87FB-7560DF027C1A}"/>
    <cellStyle name="Migliaia [0] 2 4 2 2" xfId="329" xr:uid="{C316A758-B340-4179-A69F-1B5867EEBFFC}"/>
    <cellStyle name="Migliaia [0] 2 4 2 2 2" xfId="491" xr:uid="{D5E5B726-2017-42F3-B44D-1E1CCE135A32}"/>
    <cellStyle name="Migliaia [0] 2 4 2 2 2 2" xfId="816" xr:uid="{4EC4E3BD-021B-47F2-A3E5-C3957DAFBC50}"/>
    <cellStyle name="Migliaia [0] 2 4 2 2 3" xfId="654" xr:uid="{72996D7D-F5A0-4B17-87F0-1F35C235D91A}"/>
    <cellStyle name="Migliaia [0] 2 4 2 3" xfId="410" xr:uid="{D83EB735-D328-49CA-826B-374E54E2F6BA}"/>
    <cellStyle name="Migliaia [0] 2 4 2 3 2" xfId="735" xr:uid="{4923D5F7-DF08-492D-9553-BC5CCB87FDBF}"/>
    <cellStyle name="Migliaia [0] 2 4 2 4" xfId="573" xr:uid="{45B75452-6009-4246-B65F-9B4B61DF456B}"/>
    <cellStyle name="Migliaia [0] 2 4 3" xfId="289" xr:uid="{9AE70EB8-A5DA-4F33-87FA-D25656145A07}"/>
    <cellStyle name="Migliaia [0] 2 4 3 2" xfId="451" xr:uid="{E139EDD9-D456-458B-8287-FA7B5D96AB31}"/>
    <cellStyle name="Migliaia [0] 2 4 3 2 2" xfId="776" xr:uid="{18EB99F2-981A-472D-BCA7-69FC025B12DD}"/>
    <cellStyle name="Migliaia [0] 2 4 3 3" xfId="614" xr:uid="{88B1F149-B54B-4EC0-B5A5-DF2B56176AF5}"/>
    <cellStyle name="Migliaia [0] 2 4 4" xfId="370" xr:uid="{047FA64E-AD93-4776-931A-A99FFCB02B3B}"/>
    <cellStyle name="Migliaia [0] 2 4 4 2" xfId="695" xr:uid="{BDBE8A99-789B-4684-95F0-A8F288628D0A}"/>
    <cellStyle name="Migliaia [0] 2 4 5" xfId="533" xr:uid="{1BDEFCD3-E205-4801-A20A-FB53B300DC00}"/>
    <cellStyle name="Migliaia [0] 2 5" xfId="227" xr:uid="{B1E45453-8508-448F-8130-CFFD4A3831DC}"/>
    <cellStyle name="Migliaia [0] 2 5 2" xfId="309" xr:uid="{7EEEC0AC-5F64-40FB-9B73-00F9F8E3083F}"/>
    <cellStyle name="Migliaia [0] 2 5 2 2" xfId="471" xr:uid="{86D94421-C559-4AD0-BF65-466A192DA1C5}"/>
    <cellStyle name="Migliaia [0] 2 5 2 2 2" xfId="796" xr:uid="{3AD6931B-8E97-412C-8CD8-42446055AFD7}"/>
    <cellStyle name="Migliaia [0] 2 5 2 3" xfId="634" xr:uid="{7A139526-20CC-4E15-82A8-2EE93BF355A7}"/>
    <cellStyle name="Migliaia [0] 2 5 3" xfId="390" xr:uid="{09663C25-8303-4626-BBDB-C8F74290E447}"/>
    <cellStyle name="Migliaia [0] 2 5 3 2" xfId="715" xr:uid="{4E12662A-1F49-42CC-90D6-D4A99697D4A5}"/>
    <cellStyle name="Migliaia [0] 2 5 4" xfId="553" xr:uid="{11757B4A-A5C2-4742-96C7-4E24F94BD470}"/>
    <cellStyle name="Migliaia [0] 2 6" xfId="269" xr:uid="{5B9E9F7D-9BD2-456F-9636-210B3075B0A7}"/>
    <cellStyle name="Migliaia [0] 2 6 2" xfId="431" xr:uid="{002A78AC-9BD7-4D6E-A0B3-7D9DCE390BDF}"/>
    <cellStyle name="Migliaia [0] 2 6 2 2" xfId="756" xr:uid="{4E41A467-FB57-4582-BF8E-0F576D80B59F}"/>
    <cellStyle name="Migliaia [0] 2 6 3" xfId="594" xr:uid="{3639056A-1A03-4030-957E-8FDED419DCF5}"/>
    <cellStyle name="Migliaia [0] 2 7" xfId="350" xr:uid="{D7DEB932-60C3-4F28-868D-C6766C1B18B4}"/>
    <cellStyle name="Migliaia [0] 2 7 2" xfId="675" xr:uid="{C469DD24-B098-466C-ADB7-50BAAC671A34}"/>
    <cellStyle name="Migliaia [0] 2 8" xfId="513" xr:uid="{F1FB6019-1217-426C-9881-7977C333A0CC}"/>
    <cellStyle name="Migliaia [0] 3" xfId="49" xr:uid="{00000000-0005-0000-0000-00006C000000}"/>
    <cellStyle name="Migliaia [0] 3 2" xfId="205" xr:uid="{FBCBCD83-7ABD-4F70-AD6F-B655AC2AF5F2}"/>
    <cellStyle name="Migliaia [0] 3 2 2" xfId="248" xr:uid="{0D3A500F-BF14-45E7-A547-6A442A86CE2B}"/>
    <cellStyle name="Migliaia [0] 3 2 2 2" xfId="330" xr:uid="{7FA07870-5168-4594-B3CF-747A1C8A361C}"/>
    <cellStyle name="Migliaia [0] 3 2 2 2 2" xfId="492" xr:uid="{C5C2A172-4FF1-4739-8FFC-05DCF1E62341}"/>
    <cellStyle name="Migliaia [0] 3 2 2 2 2 2" xfId="817" xr:uid="{1BCAC5AF-DC14-4A97-AAD0-5DDE6BB2DDE8}"/>
    <cellStyle name="Migliaia [0] 3 2 2 2 3" xfId="655" xr:uid="{9DCC22AD-24DC-4B11-A09C-6B8B545AAE4F}"/>
    <cellStyle name="Migliaia [0] 3 2 2 3" xfId="411" xr:uid="{C8526E7B-2B12-4251-B7D5-0764E58D5F2A}"/>
    <cellStyle name="Migliaia [0] 3 2 2 3 2" xfId="736" xr:uid="{C36A01AD-A1AA-45D4-BBF0-EE18F24BFF62}"/>
    <cellStyle name="Migliaia [0] 3 2 2 4" xfId="574" xr:uid="{2370812E-C8EA-4F6E-9B3D-CB946625CBE0}"/>
    <cellStyle name="Migliaia [0] 3 2 3" xfId="290" xr:uid="{D5221D3D-4C8B-49CE-BC57-3894C2389778}"/>
    <cellStyle name="Migliaia [0] 3 2 3 2" xfId="452" xr:uid="{2E8DB2DB-D7F8-42FC-9088-E3000A4B7ECD}"/>
    <cellStyle name="Migliaia [0] 3 2 3 2 2" xfId="777" xr:uid="{141CD1EF-1540-491D-B87F-CD4A1928DF26}"/>
    <cellStyle name="Migliaia [0] 3 2 3 3" xfId="615" xr:uid="{96D0E219-361E-46E0-88EC-5AE79861D378}"/>
    <cellStyle name="Migliaia [0] 3 2 4" xfId="371" xr:uid="{15A3C3A7-8784-4629-9691-1843590A1C32}"/>
    <cellStyle name="Migliaia [0] 3 2 4 2" xfId="696" xr:uid="{6B54658E-07B6-41EB-8199-3EC1D53331E6}"/>
    <cellStyle name="Migliaia [0] 3 2 5" xfId="534" xr:uid="{8B9D24C4-6314-4291-9533-59CF6AB9BA7C}"/>
    <cellStyle name="Migliaia [0] 3 3" xfId="228" xr:uid="{A2BBA61C-8A6C-4D72-A15B-BDEEABCF3B0A}"/>
    <cellStyle name="Migliaia [0] 3 3 2" xfId="310" xr:uid="{BC409D62-EFAA-4D60-993C-B34F4035BB31}"/>
    <cellStyle name="Migliaia [0] 3 3 2 2" xfId="472" xr:uid="{ABA374CB-F83E-4B81-8FAC-DD5A6386D249}"/>
    <cellStyle name="Migliaia [0] 3 3 2 2 2" xfId="797" xr:uid="{80EF06BB-88B8-4EBD-B9B3-DCF4924FAB82}"/>
    <cellStyle name="Migliaia [0] 3 3 2 3" xfId="635" xr:uid="{365C9CE9-26BD-4F97-9C05-7C6D38EB9BCC}"/>
    <cellStyle name="Migliaia [0] 3 3 3" xfId="391" xr:uid="{6191A8B1-97EB-454C-9A95-E3E6C726638B}"/>
    <cellStyle name="Migliaia [0] 3 3 3 2" xfId="716" xr:uid="{81134B9A-D59C-49A8-8B5A-CC71A20A2C29}"/>
    <cellStyle name="Migliaia [0] 3 3 4" xfId="554" xr:uid="{600B1C59-528B-4130-ADAA-2430249E9052}"/>
    <cellStyle name="Migliaia [0] 3 4" xfId="270" xr:uid="{F75986E2-9518-4963-AF3C-854D0D8702BA}"/>
    <cellStyle name="Migliaia [0] 3 4 2" xfId="432" xr:uid="{4485A556-11CE-41EC-A28D-49C611E1E5E0}"/>
    <cellStyle name="Migliaia [0] 3 4 2 2" xfId="757" xr:uid="{C4989050-2178-47EE-9ED3-AB526CC7173A}"/>
    <cellStyle name="Migliaia [0] 3 4 3" xfId="595" xr:uid="{5E948742-DFFC-4DCF-BD45-D4F7B131A738}"/>
    <cellStyle name="Migliaia [0] 3 5" xfId="351" xr:uid="{8432546F-D211-4F33-9AD4-E86B4C97B4BA}"/>
    <cellStyle name="Migliaia [0] 3 5 2" xfId="676" xr:uid="{BC0A9362-F39B-4AB1-91E8-8CC18FD13E8E}"/>
    <cellStyle name="Migliaia [0] 3 6" xfId="514" xr:uid="{6F34B4F1-5B5C-487D-96F7-DC444201BA3F}"/>
    <cellStyle name="Migliaia [0] 4" xfId="157" xr:uid="{00000000-0005-0000-0000-00006D000000}"/>
    <cellStyle name="Migliaia [0] 4 2" xfId="158" xr:uid="{00000000-0005-0000-0000-00006E000000}"/>
    <cellStyle name="Migliaia [0] 4 2 2" xfId="213" xr:uid="{6834FBE9-61F3-4C99-B97B-3B27DB04DACA}"/>
    <cellStyle name="Migliaia [0] 4 2 2 2" xfId="255" xr:uid="{9CA1203C-7DAD-471E-96BE-859FF660664D}"/>
    <cellStyle name="Migliaia [0] 4 2 2 2 2" xfId="337" xr:uid="{14BF7EF8-CA16-40AE-8836-C193328C2866}"/>
    <cellStyle name="Migliaia [0] 4 2 2 2 2 2" xfId="499" xr:uid="{8C76267E-9E8D-4E47-90FB-FA70C4298DBB}"/>
    <cellStyle name="Migliaia [0] 4 2 2 2 2 2 2" xfId="824" xr:uid="{F7872F32-C920-438D-BAFB-5799AD06FE63}"/>
    <cellStyle name="Migliaia [0] 4 2 2 2 2 3" xfId="662" xr:uid="{1D47BFF6-BCE9-44A6-9F5F-E26BC6770BE0}"/>
    <cellStyle name="Migliaia [0] 4 2 2 2 3" xfId="418" xr:uid="{7EF0E5A4-9255-4DBB-B01E-021B732F5549}"/>
    <cellStyle name="Migliaia [0] 4 2 2 2 3 2" xfId="743" xr:uid="{D38A17EA-7188-413E-A953-8F33601AB8DB}"/>
    <cellStyle name="Migliaia [0] 4 2 2 2 4" xfId="581" xr:uid="{E4D74EA8-69DE-4019-8627-4E3FE1B75055}"/>
    <cellStyle name="Migliaia [0] 4 2 2 3" xfId="297" xr:uid="{AB2C0816-214E-475C-BFB3-B074DDF371E9}"/>
    <cellStyle name="Migliaia [0] 4 2 2 3 2" xfId="459" xr:uid="{589F2ED3-62AE-496A-BF4D-76D34FE9B2CF}"/>
    <cellStyle name="Migliaia [0] 4 2 2 3 2 2" xfId="784" xr:uid="{5A623E7B-B3FF-4F57-BA9D-1185A88DFCCF}"/>
    <cellStyle name="Migliaia [0] 4 2 2 3 3" xfId="622" xr:uid="{1B25B485-09FC-4CEB-AF47-53F7E060194C}"/>
    <cellStyle name="Migliaia [0] 4 2 2 4" xfId="378" xr:uid="{6B9FAE0A-3435-4A92-9CF5-BEA662B91E02}"/>
    <cellStyle name="Migliaia [0] 4 2 2 4 2" xfId="703" xr:uid="{4CC7FBD2-D9B5-4F67-9D74-7C6F7D5F2059}"/>
    <cellStyle name="Migliaia [0] 4 2 2 5" xfId="541" xr:uid="{F59B1999-27B8-4B19-8D09-229F1D7E53EB}"/>
    <cellStyle name="Migliaia [0] 4 2 3" xfId="235" xr:uid="{40C637B7-8325-4A2D-8790-27AC118804B9}"/>
    <cellStyle name="Migliaia [0] 4 2 3 2" xfId="317" xr:uid="{6EF8D82E-16DF-437B-B0ED-141624BCA124}"/>
    <cellStyle name="Migliaia [0] 4 2 3 2 2" xfId="479" xr:uid="{6EE97328-2D2C-4919-BF14-FDC9E9C3653D}"/>
    <cellStyle name="Migliaia [0] 4 2 3 2 2 2" xfId="804" xr:uid="{E4D780EA-7342-4DA6-A980-098359944863}"/>
    <cellStyle name="Migliaia [0] 4 2 3 2 3" xfId="642" xr:uid="{38E013CA-0C71-4C20-8966-451C4854C3CA}"/>
    <cellStyle name="Migliaia [0] 4 2 3 3" xfId="398" xr:uid="{2CFD94A8-147C-42C7-B18A-A7B509D41E6B}"/>
    <cellStyle name="Migliaia [0] 4 2 3 3 2" xfId="723" xr:uid="{F38F49BC-5C67-441E-9994-D7C54E5E45EC}"/>
    <cellStyle name="Migliaia [0] 4 2 3 4" xfId="561" xr:uid="{0AB4654D-C157-4765-B9D0-353DFD007EF4}"/>
    <cellStyle name="Migliaia [0] 4 2 4" xfId="277" xr:uid="{6A8C30B6-2B81-492D-9FCF-2003E74B0FAC}"/>
    <cellStyle name="Migliaia [0] 4 2 4 2" xfId="439" xr:uid="{71A2DBFC-B78F-464A-855D-7659B3E8F012}"/>
    <cellStyle name="Migliaia [0] 4 2 4 2 2" xfId="764" xr:uid="{B4B1C9A7-C76D-4C81-842D-5D1CB133AAD7}"/>
    <cellStyle name="Migliaia [0] 4 2 4 3" xfId="602" xr:uid="{7E5EEFE8-3B35-4439-ACDA-B89336A0A484}"/>
    <cellStyle name="Migliaia [0] 4 2 5" xfId="358" xr:uid="{8ED606E7-BE03-4ACF-86AD-7ABBB7C2E5D3}"/>
    <cellStyle name="Migliaia [0] 4 2 5 2" xfId="683" xr:uid="{F1702E0D-7A86-4F18-A244-98DBD5986592}"/>
    <cellStyle name="Migliaia [0] 4 2 6" xfId="521" xr:uid="{03E0673F-A029-453A-AA79-59137F8775CE}"/>
    <cellStyle name="Migliaia [0] 4 3" xfId="212" xr:uid="{D67AE182-7F91-450F-A11B-A770B1FBFC53}"/>
    <cellStyle name="Migliaia [0] 4 3 2" xfId="254" xr:uid="{0C4FA083-FDA1-4B0F-8D41-D9068FCAE11F}"/>
    <cellStyle name="Migliaia [0] 4 3 2 2" xfId="336" xr:uid="{666DB201-193A-4E81-BF77-1F21F87974C4}"/>
    <cellStyle name="Migliaia [0] 4 3 2 2 2" xfId="498" xr:uid="{7215AA3E-A9BD-4F52-B643-5E0361C4D719}"/>
    <cellStyle name="Migliaia [0] 4 3 2 2 2 2" xfId="823" xr:uid="{7FFDACE1-065E-4D16-A3B8-29437C1B0788}"/>
    <cellStyle name="Migliaia [0] 4 3 2 2 3" xfId="661" xr:uid="{C48E4F86-A3CE-4AF5-99F8-FA261D55C4B0}"/>
    <cellStyle name="Migliaia [0] 4 3 2 3" xfId="417" xr:uid="{12383DB5-389A-490B-9437-B57326C04583}"/>
    <cellStyle name="Migliaia [0] 4 3 2 3 2" xfId="742" xr:uid="{35B86540-576B-4F3A-8A9D-64AB9C210BD4}"/>
    <cellStyle name="Migliaia [0] 4 3 2 4" xfId="580" xr:uid="{F7DAFFC8-423B-4007-A62C-F8EEA67B3ECD}"/>
    <cellStyle name="Migliaia [0] 4 3 3" xfId="296" xr:uid="{AAE6D54A-8B50-4E41-B8CA-089B09B54DF8}"/>
    <cellStyle name="Migliaia [0] 4 3 3 2" xfId="458" xr:uid="{12CB480C-8CE5-4415-AAAC-DF7E7E7B8E1B}"/>
    <cellStyle name="Migliaia [0] 4 3 3 2 2" xfId="783" xr:uid="{48BA8032-B9D3-4A61-BA81-9FA499F52824}"/>
    <cellStyle name="Migliaia [0] 4 3 3 3" xfId="621" xr:uid="{C5489904-9F0A-43B3-9E0B-CCCD59ECDDF2}"/>
    <cellStyle name="Migliaia [0] 4 3 4" xfId="377" xr:uid="{D529AF27-6B21-48E5-85A8-B541A44EDF05}"/>
    <cellStyle name="Migliaia [0] 4 3 4 2" xfId="702" xr:uid="{D0A41B0B-0530-445D-8CF0-8386DF2A41A2}"/>
    <cellStyle name="Migliaia [0] 4 3 5" xfId="540" xr:uid="{59E76FFF-E56A-4180-BA2A-8EFFE5E41059}"/>
    <cellStyle name="Migliaia [0] 4 4" xfId="234" xr:uid="{780AB0F3-F213-471E-8950-568542B93BFA}"/>
    <cellStyle name="Migliaia [0] 4 4 2" xfId="316" xr:uid="{0FA8FD99-DE59-415B-AC02-D07319DF61DA}"/>
    <cellStyle name="Migliaia [0] 4 4 2 2" xfId="478" xr:uid="{3D96FB48-72FC-48EC-AD10-336DF9FA2C7B}"/>
    <cellStyle name="Migliaia [0] 4 4 2 2 2" xfId="803" xr:uid="{28291079-2CD1-4D15-8559-4C9704A4DD69}"/>
    <cellStyle name="Migliaia [0] 4 4 2 3" xfId="641" xr:uid="{1F33A114-2F66-4405-B1DD-C5C574C9EEE4}"/>
    <cellStyle name="Migliaia [0] 4 4 3" xfId="397" xr:uid="{A1E7D37F-A860-4612-A74A-64B30E0EBB03}"/>
    <cellStyle name="Migliaia [0] 4 4 3 2" xfId="722" xr:uid="{3E3CDB51-107C-4466-B711-E9F308494839}"/>
    <cellStyle name="Migliaia [0] 4 4 4" xfId="560" xr:uid="{EAAA0A4D-E809-4D6F-A302-9DB99CB1B0F5}"/>
    <cellStyle name="Migliaia [0] 4 5" xfId="276" xr:uid="{25A1FE24-228D-4A51-83DB-5197BF563A10}"/>
    <cellStyle name="Migliaia [0] 4 5 2" xfId="438" xr:uid="{1D66E82C-193C-4316-8645-4BBB934BFCFA}"/>
    <cellStyle name="Migliaia [0] 4 5 2 2" xfId="763" xr:uid="{7EEC3615-25A3-4651-9608-A8CBB71C2B93}"/>
    <cellStyle name="Migliaia [0] 4 5 3" xfId="601" xr:uid="{4F0D0F24-2DE7-41A0-8F48-B6A21A0B983F}"/>
    <cellStyle name="Migliaia [0] 4 6" xfId="357" xr:uid="{DF9187FC-4E99-43EF-B42D-5C3E550B7E75}"/>
    <cellStyle name="Migliaia [0] 4 6 2" xfId="682" xr:uid="{B1E057AE-BA1D-4393-8012-09BC113D7441}"/>
    <cellStyle name="Migliaia [0] 4 7" xfId="520" xr:uid="{4741D15C-F78D-4101-900F-01F9CB30B170}"/>
    <cellStyle name="Migliaia [0] 6" xfId="198" xr:uid="{00000000-0005-0000-0000-00006F000000}"/>
    <cellStyle name="Migliaia [0] 6 2" xfId="223" xr:uid="{87837201-C1B3-4784-BEB7-A63731A4E72B}"/>
    <cellStyle name="Migliaia [0] 6 2 2" xfId="265" xr:uid="{A3640E87-A773-4B1E-A330-B6B44DD956A1}"/>
    <cellStyle name="Migliaia [0] 6 2 2 2" xfId="347" xr:uid="{3FCC7A2D-D474-4426-B777-CECEAD708DAE}"/>
    <cellStyle name="Migliaia [0] 6 2 2 2 2" xfId="509" xr:uid="{73639CB9-821A-4DCF-B556-8E55AA058EAD}"/>
    <cellStyle name="Migliaia [0] 6 2 2 2 2 2" xfId="834" xr:uid="{C2A80AB7-609C-445B-A5B9-8EC8D87AD602}"/>
    <cellStyle name="Migliaia [0] 6 2 2 2 3" xfId="672" xr:uid="{B377AE1E-849B-4B0D-A248-7BCF03B6BC0D}"/>
    <cellStyle name="Migliaia [0] 6 2 2 3" xfId="428" xr:uid="{E880E0A3-3263-4773-B4CF-0A60294D91FA}"/>
    <cellStyle name="Migliaia [0] 6 2 2 3 2" xfId="753" xr:uid="{0181F27D-0066-4F41-B117-8CADC7C4575C}"/>
    <cellStyle name="Migliaia [0] 6 2 2 4" xfId="591" xr:uid="{5053C259-6AA3-4423-9830-54B6D66FF1E3}"/>
    <cellStyle name="Migliaia [0] 6 2 3" xfId="307" xr:uid="{01DC9BB6-842C-4470-B1D3-71B49FF36EFC}"/>
    <cellStyle name="Migliaia [0] 6 2 3 2" xfId="469" xr:uid="{87E6BC2D-ECB9-491A-98AD-E2ADB59B52B2}"/>
    <cellStyle name="Migliaia [0] 6 2 3 2 2" xfId="794" xr:uid="{941AC6C8-82F7-4684-882B-FD9D7A943933}"/>
    <cellStyle name="Migliaia [0] 6 2 3 3" xfId="632" xr:uid="{EB6D1752-5EEB-4CA9-A145-45B624D46DA3}"/>
    <cellStyle name="Migliaia [0] 6 2 4" xfId="388" xr:uid="{E762C6AF-BC22-4E66-92FB-078BC45A0055}"/>
    <cellStyle name="Migliaia [0] 6 2 4 2" xfId="713" xr:uid="{D6FAC20E-797A-4EF2-8119-D5C2ADB69AAA}"/>
    <cellStyle name="Migliaia [0] 6 2 5" xfId="551" xr:uid="{7D9BDD81-3BA0-427D-87D2-C964B083FFE1}"/>
    <cellStyle name="Migliaia [0] 6 3" xfId="245" xr:uid="{CD85E072-F0E8-4D1A-B29A-D4F4E513E944}"/>
    <cellStyle name="Migliaia [0] 6 3 2" xfId="327" xr:uid="{5B75F45C-AF3F-4BC8-B3C8-C69A296F9DF4}"/>
    <cellStyle name="Migliaia [0] 6 3 2 2" xfId="489" xr:uid="{17B4A22B-2A1F-40F1-9774-879BA4705C50}"/>
    <cellStyle name="Migliaia [0] 6 3 2 2 2" xfId="814" xr:uid="{656C756F-F5E9-43D9-9366-8A1E3C93FF1E}"/>
    <cellStyle name="Migliaia [0] 6 3 2 3" xfId="652" xr:uid="{AEDD2523-BC6A-4F59-929A-4EAC2ED85777}"/>
    <cellStyle name="Migliaia [0] 6 3 3" xfId="408" xr:uid="{C9CA5E01-A7AD-479F-87FF-70DEC480C6AB}"/>
    <cellStyle name="Migliaia [0] 6 3 3 2" xfId="733" xr:uid="{F98D2F2D-8E9D-40BA-97D0-1BDA08CEB4C8}"/>
    <cellStyle name="Migliaia [0] 6 3 4" xfId="571" xr:uid="{6AC6B5BA-EC13-4C49-8D21-B048C54127A3}"/>
    <cellStyle name="Migliaia [0] 6 4" xfId="287" xr:uid="{D76258B5-0BFB-49D3-BA87-84F8591404AF}"/>
    <cellStyle name="Migliaia [0] 6 4 2" xfId="449" xr:uid="{60D04CCC-8076-4F88-8571-DCEC0572EBB4}"/>
    <cellStyle name="Migliaia [0] 6 4 2 2" xfId="774" xr:uid="{574072E6-09C2-464C-AF1C-05D07DA0CADF}"/>
    <cellStyle name="Migliaia [0] 6 4 3" xfId="612" xr:uid="{F5FB6C54-9E35-4510-B69E-D02EA42FD254}"/>
    <cellStyle name="Migliaia [0] 6 5" xfId="368" xr:uid="{9021D3F1-5244-46AF-8685-BCE5B7B5E95F}"/>
    <cellStyle name="Migliaia [0] 6 5 2" xfId="693" xr:uid="{B5EBB664-37B0-4607-9EF7-C38134664486}"/>
    <cellStyle name="Migliaia [0] 6 6" xfId="531" xr:uid="{33296BEB-99C7-458D-BEB1-79AB103632FD}"/>
    <cellStyle name="Migliaia 2" xfId="96" xr:uid="{00000000-0005-0000-0000-000070000000}"/>
    <cellStyle name="Migliaia 2 2" xfId="97" xr:uid="{00000000-0005-0000-0000-000071000000}"/>
    <cellStyle name="Migliaia 2 2 2" xfId="209" xr:uid="{3248D5DA-0A84-41FD-B620-F1CB93EB15DA}"/>
    <cellStyle name="Migliaia 2 2 2 2" xfId="251" xr:uid="{6FDE2D8D-B3A0-4490-8B5A-5E66A5672117}"/>
    <cellStyle name="Migliaia 2 2 2 2 2" xfId="333" xr:uid="{EDABB11C-4E61-4A23-86FB-D2FCE0C5DBE0}"/>
    <cellStyle name="Migliaia 2 2 2 2 2 2" xfId="495" xr:uid="{3396FA2F-F7AF-408E-A2C9-4015846CE363}"/>
    <cellStyle name="Migliaia 2 2 2 2 2 2 2" xfId="820" xr:uid="{E924F07D-6974-4275-9937-5D9BF421F9E5}"/>
    <cellStyle name="Migliaia 2 2 2 2 2 3" xfId="658" xr:uid="{39E69324-D5A8-4D25-910E-7CDFB27B6857}"/>
    <cellStyle name="Migliaia 2 2 2 2 3" xfId="414" xr:uid="{35DCB4C9-46D4-432E-B152-2E5037EF1B5A}"/>
    <cellStyle name="Migliaia 2 2 2 2 3 2" xfId="739" xr:uid="{690AC3B9-9F3E-4360-B3BD-B27E6FFCE43E}"/>
    <cellStyle name="Migliaia 2 2 2 2 4" xfId="577" xr:uid="{0A9C3033-6281-43D7-975F-1E97F240F6DF}"/>
    <cellStyle name="Migliaia 2 2 2 3" xfId="293" xr:uid="{35C27414-2D5C-44E5-9C11-A03315884FC7}"/>
    <cellStyle name="Migliaia 2 2 2 3 2" xfId="455" xr:uid="{0A7CBB08-65E0-4A68-910D-41BC5688F230}"/>
    <cellStyle name="Migliaia 2 2 2 3 2 2" xfId="780" xr:uid="{0B73E0C3-B85C-4E43-8715-22692BF8165D}"/>
    <cellStyle name="Migliaia 2 2 2 3 3" xfId="618" xr:uid="{C2696DC8-7B6E-4773-8F59-17E98F065122}"/>
    <cellStyle name="Migliaia 2 2 2 4" xfId="374" xr:uid="{64B4B210-3C08-47F6-AC6D-6B0A1E42578E}"/>
    <cellStyle name="Migliaia 2 2 2 4 2" xfId="699" xr:uid="{EA9A071D-8A4E-4702-B07A-6B4C990F37F5}"/>
    <cellStyle name="Migliaia 2 2 2 5" xfId="537" xr:uid="{04AF70D2-A2F4-4C63-ADEE-1F2CFE8AC07D}"/>
    <cellStyle name="Migliaia 2 2 3" xfId="231" xr:uid="{BA3E678D-5BCF-4DA9-B0A1-C29AD5F6FCC4}"/>
    <cellStyle name="Migliaia 2 2 3 2" xfId="313" xr:uid="{0446109B-5C8C-432A-A503-89E10EEE2736}"/>
    <cellStyle name="Migliaia 2 2 3 2 2" xfId="475" xr:uid="{F6AB2848-33D8-44E0-A9E2-D9EFFFB18DCC}"/>
    <cellStyle name="Migliaia 2 2 3 2 2 2" xfId="800" xr:uid="{4084FD5F-976F-4A2F-889A-08A390911FD2}"/>
    <cellStyle name="Migliaia 2 2 3 2 3" xfId="638" xr:uid="{C3A33196-B3FE-4B2F-BFC0-62CADF114A95}"/>
    <cellStyle name="Migliaia 2 2 3 3" xfId="394" xr:uid="{97DEE286-26F0-4313-B674-BA55AAC2D383}"/>
    <cellStyle name="Migliaia 2 2 3 3 2" xfId="719" xr:uid="{7E8C8AAB-2E46-4C4D-9500-4052EACB5C5D}"/>
    <cellStyle name="Migliaia 2 2 3 4" xfId="557" xr:uid="{03317364-524A-4FF2-86A4-AA7849FE906A}"/>
    <cellStyle name="Migliaia 2 2 4" xfId="273" xr:uid="{ED5A6F0E-63F0-4753-919A-167978A644BA}"/>
    <cellStyle name="Migliaia 2 2 4 2" xfId="435" xr:uid="{66E6D530-5A69-4475-A447-CC44EE23D0E8}"/>
    <cellStyle name="Migliaia 2 2 4 2 2" xfId="760" xr:uid="{A6F98226-4960-4DD6-8FF4-770918E0D079}"/>
    <cellStyle name="Migliaia 2 2 4 3" xfId="598" xr:uid="{12FC337A-891B-4ECA-B82F-8E715C7D942B}"/>
    <cellStyle name="Migliaia 2 2 5" xfId="354" xr:uid="{52E725A9-F420-48BD-AED7-15F7D324FEF9}"/>
    <cellStyle name="Migliaia 2 2 5 2" xfId="679" xr:uid="{D1910E12-6899-4692-8A93-BFE06F8AEEF2}"/>
    <cellStyle name="Migliaia 2 2 6" xfId="517" xr:uid="{B4E775E9-8D98-4813-A36B-B954868FAD4C}"/>
    <cellStyle name="Migliaia 2 3" xfId="159" xr:uid="{00000000-0005-0000-0000-000072000000}"/>
    <cellStyle name="Migliaia 2 3 2" xfId="214" xr:uid="{09482F96-199C-4DF8-92CC-ACF1B6157A6D}"/>
    <cellStyle name="Migliaia 2 3 2 2" xfId="256" xr:uid="{7B2B8422-B796-49FC-BD06-E422B11C5EA5}"/>
    <cellStyle name="Migliaia 2 3 2 2 2" xfId="338" xr:uid="{9786C086-1D31-4ED1-B511-51D6616C550B}"/>
    <cellStyle name="Migliaia 2 3 2 2 2 2" xfId="500" xr:uid="{339BE123-F3EB-469F-8D6F-E7EBFB9381B8}"/>
    <cellStyle name="Migliaia 2 3 2 2 2 2 2" xfId="825" xr:uid="{BE70CED6-A93A-48B5-BC1A-A0882D2A2F4F}"/>
    <cellStyle name="Migliaia 2 3 2 2 2 3" xfId="663" xr:uid="{26ADE9E6-A0D7-463B-A900-B0C48F719669}"/>
    <cellStyle name="Migliaia 2 3 2 2 3" xfId="419" xr:uid="{98E61348-3D20-4A48-91DF-70C614DC6A1A}"/>
    <cellStyle name="Migliaia 2 3 2 2 3 2" xfId="744" xr:uid="{71660944-8C96-4848-9721-F001A353AFE4}"/>
    <cellStyle name="Migliaia 2 3 2 2 4" xfId="582" xr:uid="{37A914A3-B6C7-478E-A4E5-B70BA3A5BF00}"/>
    <cellStyle name="Migliaia 2 3 2 3" xfId="298" xr:uid="{1FEB5E41-436A-496A-9FA0-E034D4351600}"/>
    <cellStyle name="Migliaia 2 3 2 3 2" xfId="460" xr:uid="{E37A35A6-9588-4EC4-A649-3AB7F75A226D}"/>
    <cellStyle name="Migliaia 2 3 2 3 2 2" xfId="785" xr:uid="{30C98635-C98B-4BF5-8143-F4F2C142F5C8}"/>
    <cellStyle name="Migliaia 2 3 2 3 3" xfId="623" xr:uid="{A9EC657F-AB4D-485B-AF18-660E85BEF465}"/>
    <cellStyle name="Migliaia 2 3 2 4" xfId="379" xr:uid="{B3F3FD0A-B10E-4739-B58F-608B960D48C6}"/>
    <cellStyle name="Migliaia 2 3 2 4 2" xfId="704" xr:uid="{24282DF2-03DC-4816-8B9F-6845CC002489}"/>
    <cellStyle name="Migliaia 2 3 2 5" xfId="542" xr:uid="{90623677-AA08-446D-A4AC-6FBA4526A3B5}"/>
    <cellStyle name="Migliaia 2 3 3" xfId="236" xr:uid="{DF272F68-534C-4A96-A0B9-AC494B2D6F6A}"/>
    <cellStyle name="Migliaia 2 3 3 2" xfId="318" xr:uid="{F8A301B7-7FA0-4926-85C1-78E70B7C7521}"/>
    <cellStyle name="Migliaia 2 3 3 2 2" xfId="480" xr:uid="{19C9D0DB-1C7F-4183-B591-71D076D63045}"/>
    <cellStyle name="Migliaia 2 3 3 2 2 2" xfId="805" xr:uid="{D956CD2C-3C33-4B33-BC7C-AFF9C7AF0B00}"/>
    <cellStyle name="Migliaia 2 3 3 2 3" xfId="643" xr:uid="{53FF020A-D90F-4A5C-9C9C-D786859058D5}"/>
    <cellStyle name="Migliaia 2 3 3 3" xfId="399" xr:uid="{0BD2C93F-E2FB-4FA6-9D06-8CA8F024453F}"/>
    <cellStyle name="Migliaia 2 3 3 3 2" xfId="724" xr:uid="{43CD441A-3846-4023-88F2-6A1FD568D088}"/>
    <cellStyle name="Migliaia 2 3 3 4" xfId="562" xr:uid="{9A9D30E1-4CA9-41FC-BDC0-A37442C0E75C}"/>
    <cellStyle name="Migliaia 2 3 4" xfId="278" xr:uid="{32DC19F9-9A69-48F7-A132-E555853BA653}"/>
    <cellStyle name="Migliaia 2 3 4 2" xfId="440" xr:uid="{AC7A7E9C-DC6E-4C57-AC2A-8EF40C1C58F2}"/>
    <cellStyle name="Migliaia 2 3 4 2 2" xfId="765" xr:uid="{F2C08D37-74BE-45C5-8D45-E4C79ABA748E}"/>
    <cellStyle name="Migliaia 2 3 4 3" xfId="603" xr:uid="{EF59E007-CAF4-4A0D-A299-F8EB583683C1}"/>
    <cellStyle name="Migliaia 2 3 5" xfId="359" xr:uid="{7A84CD7D-CC01-4C2C-A388-E689390213BA}"/>
    <cellStyle name="Migliaia 2 3 5 2" xfId="684" xr:uid="{BA7AE0A8-ACD2-49AB-BCF5-DCAA084AACE8}"/>
    <cellStyle name="Migliaia 2 3 6" xfId="522" xr:uid="{F5FF127A-2CA9-4171-AC10-DD515549BA83}"/>
    <cellStyle name="Migliaia 2 4" xfId="208" xr:uid="{2E554B7A-3FAA-4C23-90E7-BB83782D080C}"/>
    <cellStyle name="Migliaia 2 4 2" xfId="250" xr:uid="{6C95C402-A925-479F-88A7-A5D4C23BA020}"/>
    <cellStyle name="Migliaia 2 4 2 2" xfId="332" xr:uid="{899A9DF5-A69B-4675-B289-991BD0D82C41}"/>
    <cellStyle name="Migliaia 2 4 2 2 2" xfId="494" xr:uid="{EE9EBABE-E8D2-4790-9D57-B7100E127B29}"/>
    <cellStyle name="Migliaia 2 4 2 2 2 2" xfId="819" xr:uid="{4D4D7AA5-2647-43D9-B4BE-6E5AAA1B7B50}"/>
    <cellStyle name="Migliaia 2 4 2 2 3" xfId="657" xr:uid="{0B444745-AD06-4463-B099-7631FA0BFE1C}"/>
    <cellStyle name="Migliaia 2 4 2 3" xfId="413" xr:uid="{FA0DA099-5355-4E7E-9615-F4C577026C3A}"/>
    <cellStyle name="Migliaia 2 4 2 3 2" xfId="738" xr:uid="{42F5BDE1-4243-45C4-9ED8-2217C690555B}"/>
    <cellStyle name="Migliaia 2 4 2 4" xfId="576" xr:uid="{4A9BD140-EC17-4080-932B-5C4158213F73}"/>
    <cellStyle name="Migliaia 2 4 3" xfId="292" xr:uid="{1C8E9253-ED2E-4A52-B04C-8C791162DC15}"/>
    <cellStyle name="Migliaia 2 4 3 2" xfId="454" xr:uid="{9A6CA713-2E0F-4A1C-8E91-9C67972501D2}"/>
    <cellStyle name="Migliaia 2 4 3 2 2" xfId="779" xr:uid="{56B6586E-3EEF-4384-B978-AA6148374E91}"/>
    <cellStyle name="Migliaia 2 4 3 3" xfId="617" xr:uid="{1193DF66-8900-4E1D-B405-3BBB80731EA2}"/>
    <cellStyle name="Migliaia 2 4 4" xfId="373" xr:uid="{F8C0C62C-A3E7-4FCB-ABE6-8753043C1550}"/>
    <cellStyle name="Migliaia 2 4 4 2" xfId="698" xr:uid="{25C17595-504C-46F7-9C26-E73288A87E15}"/>
    <cellStyle name="Migliaia 2 4 5" xfId="536" xr:uid="{4D94CDE2-0D1C-4372-9971-9F2D5CF6FFC8}"/>
    <cellStyle name="Migliaia 2 5" xfId="230" xr:uid="{7BD0D37E-9F6C-460A-A702-3CFB166FC66B}"/>
    <cellStyle name="Migliaia 2 5 2" xfId="312" xr:uid="{E8CADEFB-E0A9-498E-A34A-A00EE29A5056}"/>
    <cellStyle name="Migliaia 2 5 2 2" xfId="474" xr:uid="{5EA99508-75F5-4F32-A1E3-DA1CCFD33CDF}"/>
    <cellStyle name="Migliaia 2 5 2 2 2" xfId="799" xr:uid="{93E377AD-59D0-4FB5-B253-DC198C727129}"/>
    <cellStyle name="Migliaia 2 5 2 3" xfId="637" xr:uid="{75BFB74A-8E4B-488F-BBDE-8E1600DEBAFA}"/>
    <cellStyle name="Migliaia 2 5 3" xfId="393" xr:uid="{2D91BA95-A21D-42FC-8426-BA50C1F06B85}"/>
    <cellStyle name="Migliaia 2 5 3 2" xfId="718" xr:uid="{F11CE372-DF48-4505-9F07-8B37448805CD}"/>
    <cellStyle name="Migliaia 2 5 4" xfId="556" xr:uid="{87CDCE3B-A282-44D2-9B50-82F3E5DF1C86}"/>
    <cellStyle name="Migliaia 2 6" xfId="272" xr:uid="{BB8B907C-FC26-4E89-B609-855F555EF381}"/>
    <cellStyle name="Migliaia 2 6 2" xfId="434" xr:uid="{3B6A149F-428C-4864-AC0F-245D736A074A}"/>
    <cellStyle name="Migliaia 2 6 2 2" xfId="759" xr:uid="{E3D89A65-FECD-451F-BD43-FFD815BD8E81}"/>
    <cellStyle name="Migliaia 2 6 3" xfId="597" xr:uid="{1C383BE0-944A-451D-98F2-06C5112C406F}"/>
    <cellStyle name="Migliaia 2 7" xfId="353" xr:uid="{83FC0957-21B6-49C3-8DC6-BE7490355815}"/>
    <cellStyle name="Migliaia 2 7 2" xfId="678" xr:uid="{10DC14CB-08B9-43D6-9B18-1B26DA41374F}"/>
    <cellStyle name="Migliaia 2 8" xfId="516" xr:uid="{4720E939-205D-4767-8CF0-6C4463761179}"/>
    <cellStyle name="Migliaia 3" xfId="160" xr:uid="{00000000-0005-0000-0000-000073000000}"/>
    <cellStyle name="Migliaia 3 2" xfId="199" xr:uid="{00000000-0005-0000-0000-000074000000}"/>
    <cellStyle name="Migliaia 3 2 2" xfId="224" xr:uid="{E022ED5E-A829-4C3F-AF8C-C2E47E3994F4}"/>
    <cellStyle name="Migliaia 3 2 2 2" xfId="266" xr:uid="{6C6186FC-123F-4D7B-A35B-44CAC9C6CB86}"/>
    <cellStyle name="Migliaia 3 2 2 2 2" xfId="348" xr:uid="{E1C3AB0F-3824-45A9-8EFE-23D15E11CC05}"/>
    <cellStyle name="Migliaia 3 2 2 2 2 2" xfId="510" xr:uid="{C7FCF717-DAEA-4B7E-8B7D-72132BE2A41D}"/>
    <cellStyle name="Migliaia 3 2 2 2 2 2 2" xfId="835" xr:uid="{9B313F8C-93B0-471B-9602-54C811FC626C}"/>
    <cellStyle name="Migliaia 3 2 2 2 2 3" xfId="673" xr:uid="{0E93E2F2-AC69-4C43-943C-30D886CB3F3A}"/>
    <cellStyle name="Migliaia 3 2 2 2 3" xfId="429" xr:uid="{800ABD63-3C17-4556-93C1-F4FAB8C61A0B}"/>
    <cellStyle name="Migliaia 3 2 2 2 3 2" xfId="754" xr:uid="{84EC9A47-1923-4D02-A86D-08A35017C4AA}"/>
    <cellStyle name="Migliaia 3 2 2 2 4" xfId="592" xr:uid="{C41D23E0-0552-4ADB-A670-440FB5F1CEDE}"/>
    <cellStyle name="Migliaia 3 2 2 3" xfId="308" xr:uid="{CEB068DE-59BC-446E-8B17-0073CDDE5A29}"/>
    <cellStyle name="Migliaia 3 2 2 3 2" xfId="470" xr:uid="{D3AB6CAB-A0BB-4FE9-B577-673E3F244F3A}"/>
    <cellStyle name="Migliaia 3 2 2 3 2 2" xfId="795" xr:uid="{6F6FA009-8ADA-4490-8780-EE2FE91EE30E}"/>
    <cellStyle name="Migliaia 3 2 2 3 3" xfId="633" xr:uid="{55C0F54F-3404-4321-90F8-C046E250EBA5}"/>
    <cellStyle name="Migliaia 3 2 2 4" xfId="389" xr:uid="{1B9B5F0D-D379-461B-9A9E-F7F7A5AD6B2C}"/>
    <cellStyle name="Migliaia 3 2 2 4 2" xfId="714" xr:uid="{6CC8D796-2F8C-49B3-9DC0-26F9D66E227D}"/>
    <cellStyle name="Migliaia 3 2 2 5" xfId="552" xr:uid="{D94782F5-F697-4100-9E5A-4A09C991F66D}"/>
    <cellStyle name="Migliaia 3 2 3" xfId="246" xr:uid="{EE2117F7-2D0B-4D67-A859-DBC4FD4B5020}"/>
    <cellStyle name="Migliaia 3 2 3 2" xfId="328" xr:uid="{15E0A4C9-B976-4FB2-ABC1-CF9962CDA60A}"/>
    <cellStyle name="Migliaia 3 2 3 2 2" xfId="490" xr:uid="{CDB314EA-8687-4DE0-8345-C3CAA8AEC774}"/>
    <cellStyle name="Migliaia 3 2 3 2 2 2" xfId="815" xr:uid="{A7381EBC-2A2C-4776-AE1C-2C38BEA2ABC1}"/>
    <cellStyle name="Migliaia 3 2 3 2 3" xfId="653" xr:uid="{63F330F9-1450-469A-9097-DBE607E62686}"/>
    <cellStyle name="Migliaia 3 2 3 3" xfId="409" xr:uid="{BE5565F8-4121-4E68-9CB2-34D960E158B4}"/>
    <cellStyle name="Migliaia 3 2 3 3 2" xfId="734" xr:uid="{454C7CC5-51A6-4BB1-845B-428FFE6908BB}"/>
    <cellStyle name="Migliaia 3 2 3 4" xfId="572" xr:uid="{91B37DFC-3EAE-4D46-9DD5-278245E87D32}"/>
    <cellStyle name="Migliaia 3 2 4" xfId="288" xr:uid="{F513BACC-7ED0-4A36-AF7E-2892FFB47D93}"/>
    <cellStyle name="Migliaia 3 2 4 2" xfId="450" xr:uid="{0AFE33A5-3559-4B9A-BA39-61CE22059DBB}"/>
    <cellStyle name="Migliaia 3 2 4 2 2" xfId="775" xr:uid="{DCBEE4CC-9DE1-4E3B-B8BB-5A5120CF9A7C}"/>
    <cellStyle name="Migliaia 3 2 4 3" xfId="613" xr:uid="{C962D5B0-01E9-4857-9B04-A50DFC71D21C}"/>
    <cellStyle name="Migliaia 3 2 5" xfId="369" xr:uid="{6DE22318-50E8-4045-9AEA-5A9D34A53084}"/>
    <cellStyle name="Migliaia 3 2 5 2" xfId="694" xr:uid="{151B481A-CC5F-44E4-8A74-12A313A2CBA8}"/>
    <cellStyle name="Migliaia 3 2 6" xfId="532" xr:uid="{23A7771A-5FED-49C6-9A0A-4B0E0FC61DB0}"/>
    <cellStyle name="Migliaia 3 3" xfId="215" xr:uid="{48B999A8-1DC1-4108-A363-816B6D87FED8}"/>
    <cellStyle name="Migliaia 3 3 2" xfId="257" xr:uid="{455C0C11-4BC0-4B53-9A84-27C3A140521D}"/>
    <cellStyle name="Migliaia 3 3 2 2" xfId="339" xr:uid="{793181CA-961C-4D05-A8B5-6228DF108FCE}"/>
    <cellStyle name="Migliaia 3 3 2 2 2" xfId="501" xr:uid="{98DB0C53-28D2-45FE-B4E6-BE371F5F9B16}"/>
    <cellStyle name="Migliaia 3 3 2 2 2 2" xfId="826" xr:uid="{A603E194-4614-4B61-A515-C5A4CCBFFBC4}"/>
    <cellStyle name="Migliaia 3 3 2 2 3" xfId="664" xr:uid="{A608DC6C-5603-420A-BAC5-587B2E9D93C7}"/>
    <cellStyle name="Migliaia 3 3 2 3" xfId="420" xr:uid="{4BBDA7D8-BE66-4822-97D2-95186DE616E9}"/>
    <cellStyle name="Migliaia 3 3 2 3 2" xfId="745" xr:uid="{B9D5B173-19F6-4713-8F82-1E68A2C53E16}"/>
    <cellStyle name="Migliaia 3 3 2 4" xfId="583" xr:uid="{AB6F0709-B863-4CF0-A810-C11CFD14497B}"/>
    <cellStyle name="Migliaia 3 3 3" xfId="299" xr:uid="{2177497E-231D-4B5C-8FEF-AD35B9C1C91F}"/>
    <cellStyle name="Migliaia 3 3 3 2" xfId="461" xr:uid="{B0E98359-B70F-4DE3-A8AE-641618D1FE7C}"/>
    <cellStyle name="Migliaia 3 3 3 2 2" xfId="786" xr:uid="{2D53C95E-792B-49C1-890A-D9174176EDD1}"/>
    <cellStyle name="Migliaia 3 3 3 3" xfId="624" xr:uid="{4E4A4506-DE39-4C98-A30B-50950E254FAE}"/>
    <cellStyle name="Migliaia 3 3 4" xfId="380" xr:uid="{B49F2248-7972-4CDD-ADD3-8CA8A64EFA29}"/>
    <cellStyle name="Migliaia 3 3 4 2" xfId="705" xr:uid="{7DBE5A76-7343-4021-8839-D500F151C87A}"/>
    <cellStyle name="Migliaia 3 3 5" xfId="543" xr:uid="{F7B2CDE0-9BEA-4479-8E0B-6E1AB247D185}"/>
    <cellStyle name="Migliaia 3 4" xfId="237" xr:uid="{D04A9CF3-CFFD-47C5-939F-27087AF47445}"/>
    <cellStyle name="Migliaia 3 4 2" xfId="319" xr:uid="{2292BFD1-E551-42CF-A548-99A04F62E92B}"/>
    <cellStyle name="Migliaia 3 4 2 2" xfId="481" xr:uid="{BB42700E-6F4A-40AD-B1BB-C64CBD13C3B5}"/>
    <cellStyle name="Migliaia 3 4 2 2 2" xfId="806" xr:uid="{EF9CC8FB-227C-40B6-8A1A-DB6FD91835CA}"/>
    <cellStyle name="Migliaia 3 4 2 3" xfId="644" xr:uid="{9638DB76-6169-45EF-A0F6-5B2F2CB605CD}"/>
    <cellStyle name="Migliaia 3 4 3" xfId="400" xr:uid="{88A3866C-1433-4E31-BDE3-9807B5CA5E0A}"/>
    <cellStyle name="Migliaia 3 4 3 2" xfId="725" xr:uid="{D16980A7-AE79-4A77-AA85-63B2F5EFD16B}"/>
    <cellStyle name="Migliaia 3 4 4" xfId="563" xr:uid="{850C6BAD-7805-4A4D-9E38-5EB13644C859}"/>
    <cellStyle name="Migliaia 3 5" xfId="279" xr:uid="{4CDC885B-1145-4352-BB64-EF1BAEB7E39C}"/>
    <cellStyle name="Migliaia 3 5 2" xfId="441" xr:uid="{35C4A1AA-9572-40A3-80EF-E6B8849E8894}"/>
    <cellStyle name="Migliaia 3 5 2 2" xfId="766" xr:uid="{B33BE7EA-41B5-4788-8049-2381FA26BD4E}"/>
    <cellStyle name="Migliaia 3 5 3" xfId="604" xr:uid="{37AB7917-1F5A-4150-B42F-B360E0584D34}"/>
    <cellStyle name="Migliaia 3 6" xfId="360" xr:uid="{43D773AB-714B-4554-B543-EF11FE661824}"/>
    <cellStyle name="Migliaia 3 6 2" xfId="685" xr:uid="{29A62EF5-2E6F-448D-BC97-AEDC6B634BE3}"/>
    <cellStyle name="Migliaia 3 7" xfId="523" xr:uid="{7FFE4674-A0CA-45CF-A145-187D40B9552F}"/>
    <cellStyle name="Migliaia 4" xfId="161" xr:uid="{00000000-0005-0000-0000-000075000000}"/>
    <cellStyle name="Migliaia 4 2" xfId="162" xr:uid="{00000000-0005-0000-0000-000076000000}"/>
    <cellStyle name="Migliaia 4 2 2" xfId="217" xr:uid="{50FB4527-8238-41BA-A4D2-CE2625A4DC75}"/>
    <cellStyle name="Migliaia 4 2 2 2" xfId="259" xr:uid="{BE69F89D-E4A4-487B-99B8-ED85639F0CBC}"/>
    <cellStyle name="Migliaia 4 2 2 2 2" xfId="341" xr:uid="{C95178A9-D349-441F-A1C0-92B881E47220}"/>
    <cellStyle name="Migliaia 4 2 2 2 2 2" xfId="503" xr:uid="{8F0E9658-137E-4768-B7A0-6C4C43B2EB24}"/>
    <cellStyle name="Migliaia 4 2 2 2 2 2 2" xfId="828" xr:uid="{D9F2C32D-A17E-440C-989D-471BEEA7E67F}"/>
    <cellStyle name="Migliaia 4 2 2 2 2 3" xfId="666" xr:uid="{C1A1B8BE-F53B-4A10-8246-C26C6168CE43}"/>
    <cellStyle name="Migliaia 4 2 2 2 3" xfId="422" xr:uid="{63DDB2BF-5473-4509-B3F3-153A12BF2B1C}"/>
    <cellStyle name="Migliaia 4 2 2 2 3 2" xfId="747" xr:uid="{52B416B6-9B9E-4A89-A741-8537B335C7FF}"/>
    <cellStyle name="Migliaia 4 2 2 2 4" xfId="585" xr:uid="{52A9EA2E-7F6D-4C9C-BC5E-CEA5F7C461E8}"/>
    <cellStyle name="Migliaia 4 2 2 3" xfId="301" xr:uid="{4082D7AC-37D4-40D3-88CD-8C774931DA07}"/>
    <cellStyle name="Migliaia 4 2 2 3 2" xfId="463" xr:uid="{0FEDE984-4221-4166-B65E-AA5C5F005582}"/>
    <cellStyle name="Migliaia 4 2 2 3 2 2" xfId="788" xr:uid="{3570564F-02BC-4CF2-B372-65D47E80BAE5}"/>
    <cellStyle name="Migliaia 4 2 2 3 3" xfId="626" xr:uid="{1ABB18DE-902A-48F1-BF32-6CCD5BD80AA1}"/>
    <cellStyle name="Migliaia 4 2 2 4" xfId="382" xr:uid="{0257FBAB-4D9C-44C2-B8AC-4A5140AF584E}"/>
    <cellStyle name="Migliaia 4 2 2 4 2" xfId="707" xr:uid="{3291A40C-8321-42BF-94EC-65F60BE5241E}"/>
    <cellStyle name="Migliaia 4 2 2 5" xfId="545" xr:uid="{E5CA264E-A51D-412B-BDE7-1F54C6373519}"/>
    <cellStyle name="Migliaia 4 2 3" xfId="239" xr:uid="{589F6B9D-45C7-4376-A044-5C390402AC05}"/>
    <cellStyle name="Migliaia 4 2 3 2" xfId="321" xr:uid="{1200909E-5ED2-4DD1-A4C2-EFA33234A735}"/>
    <cellStyle name="Migliaia 4 2 3 2 2" xfId="483" xr:uid="{4AC9351B-72D1-4124-B3CA-AD7438A31B4E}"/>
    <cellStyle name="Migliaia 4 2 3 2 2 2" xfId="808" xr:uid="{106912D6-4F5A-47FF-87C0-0760B7AC43B5}"/>
    <cellStyle name="Migliaia 4 2 3 2 3" xfId="646" xr:uid="{05423B3D-E758-4A31-8545-665266BD873A}"/>
    <cellStyle name="Migliaia 4 2 3 3" xfId="402" xr:uid="{3D68779E-8293-4610-994B-98BDF9E8CB59}"/>
    <cellStyle name="Migliaia 4 2 3 3 2" xfId="727" xr:uid="{D703A581-ADC9-49D0-96C8-088901F90AB5}"/>
    <cellStyle name="Migliaia 4 2 3 4" xfId="565" xr:uid="{2B1A184A-2C89-4583-9AE9-34F20A4E0A7B}"/>
    <cellStyle name="Migliaia 4 2 4" xfId="281" xr:uid="{EAC89EE8-E372-4A64-A951-E144107B632D}"/>
    <cellStyle name="Migliaia 4 2 4 2" xfId="443" xr:uid="{A960A140-F198-49D1-96DA-03FDCFD2DD75}"/>
    <cellStyle name="Migliaia 4 2 4 2 2" xfId="768" xr:uid="{D3F6B64F-7586-4200-B854-7BCDF0877186}"/>
    <cellStyle name="Migliaia 4 2 4 3" xfId="606" xr:uid="{0D618A80-5265-4C36-BA28-7D9B0D085065}"/>
    <cellStyle name="Migliaia 4 2 5" xfId="362" xr:uid="{DDE4E753-79E4-4E30-ACC6-091F38DD0DC4}"/>
    <cellStyle name="Migliaia 4 2 5 2" xfId="687" xr:uid="{F32F870B-E9C2-4B91-BE36-AF097AA7A304}"/>
    <cellStyle name="Migliaia 4 2 6" xfId="525" xr:uid="{E5B98E98-A7DD-4350-A94E-56B5043ABA94}"/>
    <cellStyle name="Migliaia 4 3" xfId="216" xr:uid="{1445FA86-DCF6-4342-B21A-B0D392C9569B}"/>
    <cellStyle name="Migliaia 4 3 2" xfId="258" xr:uid="{2F11A26C-5535-425A-8B0A-5C64AA890D02}"/>
    <cellStyle name="Migliaia 4 3 2 2" xfId="340" xr:uid="{AD78B02D-EA94-4271-9738-99E625AC25A8}"/>
    <cellStyle name="Migliaia 4 3 2 2 2" xfId="502" xr:uid="{76A4663B-717D-4142-BE43-9CC0A05BFDA7}"/>
    <cellStyle name="Migliaia 4 3 2 2 2 2" xfId="827" xr:uid="{10F73EDA-0813-47CC-A842-99B93561B09B}"/>
    <cellStyle name="Migliaia 4 3 2 2 3" xfId="665" xr:uid="{3603F781-242F-41FA-9A08-8D173919779E}"/>
    <cellStyle name="Migliaia 4 3 2 3" xfId="421" xr:uid="{3147A547-C5E9-432A-988F-950D265C55AD}"/>
    <cellStyle name="Migliaia 4 3 2 3 2" xfId="746" xr:uid="{380F420C-9706-4A4E-9FFE-250706470A9F}"/>
    <cellStyle name="Migliaia 4 3 2 4" xfId="584" xr:uid="{FD691969-B63F-4075-B3A6-8E6C92A6185E}"/>
    <cellStyle name="Migliaia 4 3 3" xfId="300" xr:uid="{61453D25-E3D8-455E-83C7-871CB0A583C6}"/>
    <cellStyle name="Migliaia 4 3 3 2" xfId="462" xr:uid="{648CF411-2B60-4373-AB26-3EA58B2D96CC}"/>
    <cellStyle name="Migliaia 4 3 3 2 2" xfId="787" xr:uid="{DB4A8A1D-B849-447F-94E7-3ECA85B49D11}"/>
    <cellStyle name="Migliaia 4 3 3 3" xfId="625" xr:uid="{5E35CB7D-3D77-4892-A01C-6C0CD9F9EC6F}"/>
    <cellStyle name="Migliaia 4 3 4" xfId="381" xr:uid="{91925B8C-2FD0-46DD-8896-13ABC7110C22}"/>
    <cellStyle name="Migliaia 4 3 4 2" xfId="706" xr:uid="{2881B668-5A22-4803-881F-4CF005342812}"/>
    <cellStyle name="Migliaia 4 3 5" xfId="544" xr:uid="{17C3ACFA-522F-4F06-BAA0-F4DF07372B5D}"/>
    <cellStyle name="Migliaia 4 4" xfId="238" xr:uid="{4B940B4F-C32F-47C3-9DEF-1643EFC03BF3}"/>
    <cellStyle name="Migliaia 4 4 2" xfId="320" xr:uid="{1A934D87-E76F-4A37-B7B9-705998FD4DCF}"/>
    <cellStyle name="Migliaia 4 4 2 2" xfId="482" xr:uid="{68C79C80-FE7A-41AF-948F-31EBF6736A34}"/>
    <cellStyle name="Migliaia 4 4 2 2 2" xfId="807" xr:uid="{AAE14809-0D24-4056-9B56-ABF835CB619B}"/>
    <cellStyle name="Migliaia 4 4 2 3" xfId="645" xr:uid="{147D8E14-E56C-4D3B-9D5B-97A9540A2026}"/>
    <cellStyle name="Migliaia 4 4 3" xfId="401" xr:uid="{353D8786-B7DA-441E-8AA4-B59A96BBF16A}"/>
    <cellStyle name="Migliaia 4 4 3 2" xfId="726" xr:uid="{B21F4362-25DA-428B-856D-C4B74C043856}"/>
    <cellStyle name="Migliaia 4 4 4" xfId="564" xr:uid="{8803E869-DBD5-4610-9BC8-D92F7DDB5598}"/>
    <cellStyle name="Migliaia 4 5" xfId="280" xr:uid="{08712EC3-43C0-4DF8-B8AC-6A88D23D21CE}"/>
    <cellStyle name="Migliaia 4 5 2" xfId="442" xr:uid="{27398B46-ABD0-463E-9F3E-38AECC4AB5E0}"/>
    <cellStyle name="Migliaia 4 5 2 2" xfId="767" xr:uid="{20FA73A7-6C06-40F4-965E-556C1543A5B0}"/>
    <cellStyle name="Migliaia 4 5 3" xfId="605" xr:uid="{E383479F-3AC3-4259-A25D-49F981B6CFE3}"/>
    <cellStyle name="Migliaia 4 6" xfId="361" xr:uid="{5C83A951-D4B8-4AF3-BAA3-D4277D0534EA}"/>
    <cellStyle name="Migliaia 4 6 2" xfId="686" xr:uid="{B991B9D4-35AB-472A-8929-54749015CA1E}"/>
    <cellStyle name="Migliaia 4 7" xfId="524" xr:uid="{66985B62-123B-4AE9-B9E6-01BBBC84106D}"/>
    <cellStyle name="Migliaia 5" xfId="163" xr:uid="{00000000-0005-0000-0000-000077000000}"/>
    <cellStyle name="Migliaia 5 2" xfId="164" xr:uid="{00000000-0005-0000-0000-000078000000}"/>
    <cellStyle name="Migliaia 5 2 2" xfId="219" xr:uid="{DCBD7986-4A44-49AC-A114-8DA4B6F0F0FE}"/>
    <cellStyle name="Migliaia 5 2 2 2" xfId="261" xr:uid="{CB6C544A-9BE6-4294-BC28-521FEEE9876E}"/>
    <cellStyle name="Migliaia 5 2 2 2 2" xfId="343" xr:uid="{E6D5C253-32E9-4199-B67D-8104797DB750}"/>
    <cellStyle name="Migliaia 5 2 2 2 2 2" xfId="505" xr:uid="{268559AA-5450-49AC-B17C-72D33E96C9C9}"/>
    <cellStyle name="Migliaia 5 2 2 2 2 2 2" xfId="830" xr:uid="{724C93C8-0250-40EB-BB86-55DEF6B2DD66}"/>
    <cellStyle name="Migliaia 5 2 2 2 2 3" xfId="668" xr:uid="{B2AF2573-417B-4F15-A314-00C049BF428D}"/>
    <cellStyle name="Migliaia 5 2 2 2 3" xfId="424" xr:uid="{20E081A2-DF1C-484F-B0EC-4A03ABCD5668}"/>
    <cellStyle name="Migliaia 5 2 2 2 3 2" xfId="749" xr:uid="{CE8BCF4C-DBF4-4200-A516-0CF0EA2C95C0}"/>
    <cellStyle name="Migliaia 5 2 2 2 4" xfId="587" xr:uid="{2C970466-95CD-4C3B-8B19-7ACA6B2B9EA1}"/>
    <cellStyle name="Migliaia 5 2 2 3" xfId="303" xr:uid="{CC69C900-2BCE-492E-A47E-494C1D65272D}"/>
    <cellStyle name="Migliaia 5 2 2 3 2" xfId="465" xr:uid="{A0856855-0D64-4E4E-86C1-F1A31598F62E}"/>
    <cellStyle name="Migliaia 5 2 2 3 2 2" xfId="790" xr:uid="{4A09108C-A1F7-4220-9A30-C0C4DABA28F5}"/>
    <cellStyle name="Migliaia 5 2 2 3 3" xfId="628" xr:uid="{A92990A0-A886-4AC2-B9E0-AEA3963CD1E5}"/>
    <cellStyle name="Migliaia 5 2 2 4" xfId="384" xr:uid="{53E4AACB-F955-48D2-AD53-A5DBAE1D38C6}"/>
    <cellStyle name="Migliaia 5 2 2 4 2" xfId="709" xr:uid="{40CAA173-5FEE-47E9-9631-4E07883EA5C5}"/>
    <cellStyle name="Migliaia 5 2 2 5" xfId="547" xr:uid="{9C0054FA-4148-4835-94B7-B1EA3A008A33}"/>
    <cellStyle name="Migliaia 5 2 3" xfId="241" xr:uid="{E4BEA2D4-D3FF-4637-A78A-ACE0E39CFE56}"/>
    <cellStyle name="Migliaia 5 2 3 2" xfId="323" xr:uid="{A4715BB7-518A-44D7-AAA9-52455DFBC974}"/>
    <cellStyle name="Migliaia 5 2 3 2 2" xfId="485" xr:uid="{D3737016-2D11-4F71-AA04-3FA5638E2C2A}"/>
    <cellStyle name="Migliaia 5 2 3 2 2 2" xfId="810" xr:uid="{333A5A1C-C8BE-4E1E-98CE-1455B482A812}"/>
    <cellStyle name="Migliaia 5 2 3 2 3" xfId="648" xr:uid="{449E0CDB-733F-4E1C-8DCE-5DB207188F1E}"/>
    <cellStyle name="Migliaia 5 2 3 3" xfId="404" xr:uid="{4580165E-97CE-4F73-9D30-8B60C8A01005}"/>
    <cellStyle name="Migliaia 5 2 3 3 2" xfId="729" xr:uid="{5F946E8F-58A5-46EF-8F23-15B685E0F7A9}"/>
    <cellStyle name="Migliaia 5 2 3 4" xfId="567" xr:uid="{43C601A8-1FA0-48C2-B498-8B97C760DE1B}"/>
    <cellStyle name="Migliaia 5 2 4" xfId="283" xr:uid="{1218A991-EF4A-4416-AD75-22B9CEF60409}"/>
    <cellStyle name="Migliaia 5 2 4 2" xfId="445" xr:uid="{39ADA101-FC0E-421E-B94E-3FBB0384CD2F}"/>
    <cellStyle name="Migliaia 5 2 4 2 2" xfId="770" xr:uid="{F4EEA40B-F246-456E-9D72-DA4192C52E04}"/>
    <cellStyle name="Migliaia 5 2 4 3" xfId="608" xr:uid="{AB8EFBE7-791F-4E10-8B09-9FA89D09C10F}"/>
    <cellStyle name="Migliaia 5 2 5" xfId="364" xr:uid="{4D8C7CAF-9766-477D-BFB9-00C614F2FA64}"/>
    <cellStyle name="Migliaia 5 2 5 2" xfId="689" xr:uid="{6A3416C5-56CD-4CD9-8FC9-6EF88D5B56DB}"/>
    <cellStyle name="Migliaia 5 2 6" xfId="527" xr:uid="{96DBC022-13FA-4782-B3AF-705DB4155460}"/>
    <cellStyle name="Migliaia 5 3" xfId="165" xr:uid="{00000000-0005-0000-0000-000079000000}"/>
    <cellStyle name="Migliaia 5 3 2" xfId="220" xr:uid="{3B9EE171-67B8-4324-AA16-D395E42A6EB7}"/>
    <cellStyle name="Migliaia 5 3 2 2" xfId="262" xr:uid="{BD1F48B1-632B-49F2-A568-BCC1851E7DE3}"/>
    <cellStyle name="Migliaia 5 3 2 2 2" xfId="344" xr:uid="{EB7B39E3-0C15-496B-946C-728A8631F39A}"/>
    <cellStyle name="Migliaia 5 3 2 2 2 2" xfId="506" xr:uid="{4C18A745-F70F-4EFB-B52D-2CC695543039}"/>
    <cellStyle name="Migliaia 5 3 2 2 2 2 2" xfId="831" xr:uid="{FAA6977F-D908-45DF-A95C-AE32DE3DDD49}"/>
    <cellStyle name="Migliaia 5 3 2 2 2 3" xfId="669" xr:uid="{71268D2F-CAB4-4F98-A6EF-1C1B34EA164F}"/>
    <cellStyle name="Migliaia 5 3 2 2 3" xfId="425" xr:uid="{38FBAF32-DD4C-49B4-A360-78EA105248A3}"/>
    <cellStyle name="Migliaia 5 3 2 2 3 2" xfId="750" xr:uid="{AA068A2B-5BD6-4E56-875E-3BA81222C2CA}"/>
    <cellStyle name="Migliaia 5 3 2 2 4" xfId="588" xr:uid="{1AB9BE6A-EAF5-438D-B001-6193FD2F6385}"/>
    <cellStyle name="Migliaia 5 3 2 3" xfId="304" xr:uid="{56B8BAD4-5B88-4F93-B12B-3FEFA6A63BC6}"/>
    <cellStyle name="Migliaia 5 3 2 3 2" xfId="466" xr:uid="{12D43923-BB1F-495A-BE1B-BAD1D34DA6B5}"/>
    <cellStyle name="Migliaia 5 3 2 3 2 2" xfId="791" xr:uid="{527FD29B-FE40-41DC-8A26-01DF34B78679}"/>
    <cellStyle name="Migliaia 5 3 2 3 3" xfId="629" xr:uid="{D565C135-BD8E-4646-80C9-61E1D479D3E5}"/>
    <cellStyle name="Migliaia 5 3 2 4" xfId="385" xr:uid="{7BDBD0AF-2928-4509-BC97-D95FB92E330B}"/>
    <cellStyle name="Migliaia 5 3 2 4 2" xfId="710" xr:uid="{78653A6B-7246-4EC9-9931-DCF05AD8BCDD}"/>
    <cellStyle name="Migliaia 5 3 2 5" xfId="548" xr:uid="{3C74D9BB-F603-4481-9BCC-47E8EA372988}"/>
    <cellStyle name="Migliaia 5 3 3" xfId="242" xr:uid="{6B4A5F0D-6484-4D10-997A-9CE693FCC47F}"/>
    <cellStyle name="Migliaia 5 3 3 2" xfId="324" xr:uid="{BE6D8DE2-B34D-4296-8859-5AAD1E780840}"/>
    <cellStyle name="Migliaia 5 3 3 2 2" xfId="486" xr:uid="{4510523F-4F84-4BBD-A0AB-CCA873347C2B}"/>
    <cellStyle name="Migliaia 5 3 3 2 2 2" xfId="811" xr:uid="{F078F339-D868-4292-9B11-A60C7309A63B}"/>
    <cellStyle name="Migliaia 5 3 3 2 3" xfId="649" xr:uid="{334C5C49-38CE-482E-9D2E-2C93170C755C}"/>
    <cellStyle name="Migliaia 5 3 3 3" xfId="405" xr:uid="{B399967F-22A1-4D00-B176-A656FD6B1F0E}"/>
    <cellStyle name="Migliaia 5 3 3 3 2" xfId="730" xr:uid="{ED8D63B8-8976-49B1-9200-868BA8867414}"/>
    <cellStyle name="Migliaia 5 3 3 4" xfId="568" xr:uid="{9EDC808B-0833-4B12-8D4C-A66AE51D3E38}"/>
    <cellStyle name="Migliaia 5 3 4" xfId="284" xr:uid="{DA4BC7C1-C81F-4F5A-A2ED-97B41D3484B5}"/>
    <cellStyle name="Migliaia 5 3 4 2" xfId="446" xr:uid="{21324DA6-A355-4B0F-B747-CA8F504F080E}"/>
    <cellStyle name="Migliaia 5 3 4 2 2" xfId="771" xr:uid="{747A62D5-89D0-44EB-9AAB-7CC820DDE30C}"/>
    <cellStyle name="Migliaia 5 3 4 3" xfId="609" xr:uid="{9E2AC76C-DA8A-4482-8E0E-F58D20140A15}"/>
    <cellStyle name="Migliaia 5 3 5" xfId="365" xr:uid="{2FC1926B-B608-4420-B005-E87046AA534A}"/>
    <cellStyle name="Migliaia 5 3 5 2" xfId="690" xr:uid="{CB3B962D-89E0-412F-ABBC-FD9738A90F5D}"/>
    <cellStyle name="Migliaia 5 3 6" xfId="528" xr:uid="{17D70A7F-60A1-461B-9BFA-CD7B2A55E439}"/>
    <cellStyle name="Migliaia 5 4" xfId="218" xr:uid="{29841AF7-050E-44BD-8764-60C80E2D64DB}"/>
    <cellStyle name="Migliaia 5 4 2" xfId="260" xr:uid="{333C57BD-6A79-442B-9E0A-9372519994C1}"/>
    <cellStyle name="Migliaia 5 4 2 2" xfId="342" xr:uid="{550F09DA-EA9D-478B-AC45-1D805E0F193A}"/>
    <cellStyle name="Migliaia 5 4 2 2 2" xfId="504" xr:uid="{F8AE9C97-AB0D-443D-8D08-5580B10A91F0}"/>
    <cellStyle name="Migliaia 5 4 2 2 2 2" xfId="829" xr:uid="{730FFE8E-578B-4BAA-9FB7-FBF8704A56D6}"/>
    <cellStyle name="Migliaia 5 4 2 2 3" xfId="667" xr:uid="{4B3D4583-4C87-4968-A1F2-F0B24911EC08}"/>
    <cellStyle name="Migliaia 5 4 2 3" xfId="423" xr:uid="{3543B5DE-B9A6-4598-A67A-E4738D76656A}"/>
    <cellStyle name="Migliaia 5 4 2 3 2" xfId="748" xr:uid="{711D59C8-687A-4494-A2D6-D3D97475DE7B}"/>
    <cellStyle name="Migliaia 5 4 2 4" xfId="586" xr:uid="{CA643C40-D5F5-4024-98C6-74DBD4A63B98}"/>
    <cellStyle name="Migliaia 5 4 3" xfId="302" xr:uid="{FA5F4020-9FD0-4FC8-8914-B334346C9A8B}"/>
    <cellStyle name="Migliaia 5 4 3 2" xfId="464" xr:uid="{519AC61C-2639-47BE-BEED-A0758123B341}"/>
    <cellStyle name="Migliaia 5 4 3 2 2" xfId="789" xr:uid="{41C0E99F-BC7C-4630-99A8-2A100E0BCA19}"/>
    <cellStyle name="Migliaia 5 4 3 3" xfId="627" xr:uid="{D5E6BF78-4761-4B5D-ABF7-3B8061A1AEDB}"/>
    <cellStyle name="Migliaia 5 4 4" xfId="383" xr:uid="{05B31494-346B-4CC0-A04E-9B33BD31EE5A}"/>
    <cellStyle name="Migliaia 5 4 4 2" xfId="708" xr:uid="{BBC11D78-E115-4999-927D-E79EA7B0123F}"/>
    <cellStyle name="Migliaia 5 4 5" xfId="546" xr:uid="{984898D3-6EDD-4681-B5FE-F2F84D88D43D}"/>
    <cellStyle name="Migliaia 5 5" xfId="240" xr:uid="{6DDEFDD9-FF14-45C7-9E51-D35369B7AD0D}"/>
    <cellStyle name="Migliaia 5 5 2" xfId="322" xr:uid="{CE2B245D-7881-4A32-97C5-F5ED327D77F1}"/>
    <cellStyle name="Migliaia 5 5 2 2" xfId="484" xr:uid="{08E7078F-CA6B-47C3-9932-995F0B647CD3}"/>
    <cellStyle name="Migliaia 5 5 2 2 2" xfId="809" xr:uid="{1612B1DF-8A55-432B-8D22-385617914E12}"/>
    <cellStyle name="Migliaia 5 5 2 3" xfId="647" xr:uid="{6EF7F49E-718E-4FE2-9257-D634F23A8286}"/>
    <cellStyle name="Migliaia 5 5 3" xfId="403" xr:uid="{4B6317DE-6219-4979-9546-7FACC1D42026}"/>
    <cellStyle name="Migliaia 5 5 3 2" xfId="728" xr:uid="{ACC7E081-06DA-4097-8EE4-354BDEE9BD07}"/>
    <cellStyle name="Migliaia 5 5 4" xfId="566" xr:uid="{B44FF957-704E-4400-8031-2FF245FEE800}"/>
    <cellStyle name="Migliaia 5 6" xfId="282" xr:uid="{2AA4B4DA-6A1D-4227-929E-28DCFDB573F9}"/>
    <cellStyle name="Migliaia 5 6 2" xfId="444" xr:uid="{47A4F775-B01E-4368-AD62-216D8759150C}"/>
    <cellStyle name="Migliaia 5 6 2 2" xfId="769" xr:uid="{37C7390D-CD87-474E-95AF-13098B8F037A}"/>
    <cellStyle name="Migliaia 5 6 3" xfId="607" xr:uid="{0BDD938D-E1F8-4C51-9A63-14241F5CC8CF}"/>
    <cellStyle name="Migliaia 5 7" xfId="363" xr:uid="{601A0CB2-FEE6-4362-9D5D-E60DF8CB027A}"/>
    <cellStyle name="Migliaia 5 7 2" xfId="688" xr:uid="{F31D0990-8B3F-4722-B56F-995B57694D67}"/>
    <cellStyle name="Migliaia 5 8" xfId="526" xr:uid="{CD27703F-5AE5-4EE4-A171-36F685EDCD07}"/>
    <cellStyle name="Migliaia 6" xfId="166" xr:uid="{00000000-0005-0000-0000-00007A000000}"/>
    <cellStyle name="Migliaia 6 2" xfId="221" xr:uid="{A23CF507-889D-418E-A90D-1805AF259EB3}"/>
    <cellStyle name="Migliaia 6 2 2" xfId="263" xr:uid="{2AE3FB2B-FFB7-4108-AF67-0E59EEC61C43}"/>
    <cellStyle name="Migliaia 6 2 2 2" xfId="345" xr:uid="{B55C22AC-4F9A-4350-B9A6-ABEF058A7706}"/>
    <cellStyle name="Migliaia 6 2 2 2 2" xfId="507" xr:uid="{17F8053E-53AB-4A2D-90EC-5537188D8BFE}"/>
    <cellStyle name="Migliaia 6 2 2 2 2 2" xfId="832" xr:uid="{46E5A750-92F1-46AD-8342-07C6530BF990}"/>
    <cellStyle name="Migliaia 6 2 2 2 3" xfId="670" xr:uid="{2879FB52-176C-4D90-8DEB-A43C89FF0E7F}"/>
    <cellStyle name="Migliaia 6 2 2 3" xfId="426" xr:uid="{C95F86CB-A8E3-4659-A272-C82B61921549}"/>
    <cellStyle name="Migliaia 6 2 2 3 2" xfId="751" xr:uid="{03C6EA3F-6A2C-4D9A-B896-08B521CA3F98}"/>
    <cellStyle name="Migliaia 6 2 2 4" xfId="589" xr:uid="{946D33B5-E4EF-4160-9235-123716C3A656}"/>
    <cellStyle name="Migliaia 6 2 3" xfId="305" xr:uid="{A0460113-738E-4E77-914D-6C260F10D2A0}"/>
    <cellStyle name="Migliaia 6 2 3 2" xfId="467" xr:uid="{938EDD55-6EBF-4265-BD14-C91516162AF5}"/>
    <cellStyle name="Migliaia 6 2 3 2 2" xfId="792" xr:uid="{330E9CB5-BCD6-4302-89C4-8C2ECAB03F2C}"/>
    <cellStyle name="Migliaia 6 2 3 3" xfId="630" xr:uid="{AC1EC88B-95D8-4049-8D80-322C4E1982DE}"/>
    <cellStyle name="Migliaia 6 2 4" xfId="386" xr:uid="{9802DB85-FAA9-483A-A794-9B02C23576FC}"/>
    <cellStyle name="Migliaia 6 2 4 2" xfId="711" xr:uid="{889CB6D4-96CB-44B6-9C99-A3BAE9708659}"/>
    <cellStyle name="Migliaia 6 2 5" xfId="549" xr:uid="{3EF2C4B0-4127-455A-A1F9-97CCF56BF0B1}"/>
    <cellStyle name="Migliaia 6 3" xfId="243" xr:uid="{1B0AED64-EE90-450F-8FAB-B60B4C3E181A}"/>
    <cellStyle name="Migliaia 6 3 2" xfId="325" xr:uid="{51013B86-4279-4B84-A582-8A7C8963D963}"/>
    <cellStyle name="Migliaia 6 3 2 2" xfId="487" xr:uid="{520902EB-41F9-4365-9D6D-0C06922FB5FE}"/>
    <cellStyle name="Migliaia 6 3 2 2 2" xfId="812" xr:uid="{3C511CA3-8F60-4A66-9F06-A32611198534}"/>
    <cellStyle name="Migliaia 6 3 2 3" xfId="650" xr:uid="{5DF74C59-A73C-4F42-933C-EAF936D4326A}"/>
    <cellStyle name="Migliaia 6 3 3" xfId="406" xr:uid="{1CAE6579-1C09-489A-A499-8F9B94CDB67B}"/>
    <cellStyle name="Migliaia 6 3 3 2" xfId="731" xr:uid="{16A6CCA3-892C-4DC4-9D23-0EA3D161A510}"/>
    <cellStyle name="Migliaia 6 3 4" xfId="569" xr:uid="{D5D82D3D-E282-4247-BB63-4B6C2B9DDE90}"/>
    <cellStyle name="Migliaia 6 4" xfId="285" xr:uid="{A7BFDD93-0002-4406-82CE-03AA2056A427}"/>
    <cellStyle name="Migliaia 6 4 2" xfId="447" xr:uid="{D19F8C4E-6B8F-4E28-AEBE-EC7B745A566A}"/>
    <cellStyle name="Migliaia 6 4 2 2" xfId="772" xr:uid="{83A4002D-64DC-46EA-ACFD-D7507EA1EFA6}"/>
    <cellStyle name="Migliaia 6 4 3" xfId="610" xr:uid="{A682CED1-F1DD-4345-A182-FFB5C70135C0}"/>
    <cellStyle name="Migliaia 6 5" xfId="366" xr:uid="{31B1B46D-7437-421F-9D21-C84420782E3A}"/>
    <cellStyle name="Migliaia 6 5 2" xfId="691" xr:uid="{13EC4BB0-F016-4DD2-AD0B-FDB96F0A5CC1}"/>
    <cellStyle name="Migliaia 6 6" xfId="529" xr:uid="{CE566440-6E30-46EE-85D5-8D02E218C806}"/>
    <cellStyle name="Migliaia 7" xfId="267" xr:uid="{DCAAEAA4-3E32-4BC8-8669-D25176B3D98B}"/>
    <cellStyle name="Migliaia 7 2" xfId="349" xr:uid="{4AF6D684-BD9E-415D-AD0C-05140E448ACC}"/>
    <cellStyle name="Migliaia 7 2 2" xfId="511" xr:uid="{7AD71129-88E4-4746-BA58-447B131F78ED}"/>
    <cellStyle name="Migliaia 7 2 2 2" xfId="836" xr:uid="{4D8D99D7-B080-40E5-BAF0-0A92B780A65C}"/>
    <cellStyle name="Migliaia 7 2 3" xfId="674" xr:uid="{8856D579-F41C-4A43-BF04-330D11CE02E6}"/>
    <cellStyle name="Migliaia 7 3" xfId="430" xr:uid="{80A12F3D-3C8B-4709-B96B-9C60480478D9}"/>
    <cellStyle name="Migliaia 7 3 2" xfId="755" xr:uid="{DE2B0CFD-1740-4FDB-82FF-6938D3D568F5}"/>
    <cellStyle name="Migliaia 7 4" xfId="593" xr:uid="{7F2F73E9-C59D-4ECD-BDA9-D948A6884D15}"/>
    <cellStyle name="Migliaia 8" xfId="167" xr:uid="{00000000-0005-0000-0000-00007B000000}"/>
    <cellStyle name="Migliaia 8 2" xfId="222" xr:uid="{9757AC91-3BFE-4AA3-808C-3B6C20BCEEB7}"/>
    <cellStyle name="Migliaia 8 2 2" xfId="264" xr:uid="{0F534AB6-A864-4F56-A6B9-F969B516D705}"/>
    <cellStyle name="Migliaia 8 2 2 2" xfId="346" xr:uid="{C40FB278-374A-408F-85C4-9B6F5D607565}"/>
    <cellStyle name="Migliaia 8 2 2 2 2" xfId="508" xr:uid="{2EFA5062-7A97-48B0-AFF6-4F2586300D26}"/>
    <cellStyle name="Migliaia 8 2 2 2 2 2" xfId="833" xr:uid="{DB972C19-54CD-41CB-8A1E-359439492419}"/>
    <cellStyle name="Migliaia 8 2 2 2 3" xfId="671" xr:uid="{871D5E72-E7FF-4BB2-B18E-A9629B6A9F14}"/>
    <cellStyle name="Migliaia 8 2 2 3" xfId="427" xr:uid="{08D2E0CC-1AB5-4993-8392-208C80C99AA7}"/>
    <cellStyle name="Migliaia 8 2 2 3 2" xfId="752" xr:uid="{93CE6250-C22F-4E42-9CE3-99996CA322E1}"/>
    <cellStyle name="Migliaia 8 2 2 4" xfId="590" xr:uid="{7B0DEA7D-C246-4E45-B95B-1AD992B8F4BD}"/>
    <cellStyle name="Migliaia 8 2 3" xfId="306" xr:uid="{C6497880-8961-429B-9C1B-5FA1E08299BC}"/>
    <cellStyle name="Migliaia 8 2 3 2" xfId="468" xr:uid="{2B24F62C-D72C-494D-B56D-60BD65A1ED8B}"/>
    <cellStyle name="Migliaia 8 2 3 2 2" xfId="793" xr:uid="{8105D2AE-695C-4D46-B60C-2603E41AF283}"/>
    <cellStyle name="Migliaia 8 2 3 3" xfId="631" xr:uid="{156BD8D6-965F-4247-BAF6-1E2136BC2FDE}"/>
    <cellStyle name="Migliaia 8 2 4" xfId="387" xr:uid="{27A34506-052C-47B9-A462-95435B39FB8D}"/>
    <cellStyle name="Migliaia 8 2 4 2" xfId="712" xr:uid="{4559E41D-6740-4267-8439-2BD0FC98B247}"/>
    <cellStyle name="Migliaia 8 2 5" xfId="550" xr:uid="{DFE95A28-468F-47F6-98AD-B25E03F9698C}"/>
    <cellStyle name="Migliaia 8 3" xfId="244" xr:uid="{4CE1F4CB-1C4F-4E34-A5D9-6CBA7996E4FF}"/>
    <cellStyle name="Migliaia 8 3 2" xfId="326" xr:uid="{AC35E698-7118-4E46-A01F-2B18C5F9D01A}"/>
    <cellStyle name="Migliaia 8 3 2 2" xfId="488" xr:uid="{A32C9B8E-8583-4974-B262-A0E316F6DA8F}"/>
    <cellStyle name="Migliaia 8 3 2 2 2" xfId="813" xr:uid="{55854221-2699-4630-9D1F-13782FB3FE42}"/>
    <cellStyle name="Migliaia 8 3 2 3" xfId="651" xr:uid="{31FEBE39-D1A0-4F21-9CFF-E29F03A021CC}"/>
    <cellStyle name="Migliaia 8 3 3" xfId="407" xr:uid="{93DBFED8-CD15-491E-9FCE-B1DB55F4662B}"/>
    <cellStyle name="Migliaia 8 3 3 2" xfId="732" xr:uid="{10A6023D-C473-45B0-B5F0-4B6671C1EDD5}"/>
    <cellStyle name="Migliaia 8 3 4" xfId="570" xr:uid="{282A846B-56AA-48CC-8553-29A16ADF3C8D}"/>
    <cellStyle name="Migliaia 8 4" xfId="286" xr:uid="{78BC0027-08E8-41CB-9ADC-967EE330C0A7}"/>
    <cellStyle name="Migliaia 8 4 2" xfId="448" xr:uid="{399067A1-86AC-4C71-B5A3-6DEBF49D4DB9}"/>
    <cellStyle name="Migliaia 8 4 2 2" xfId="773" xr:uid="{951D6BBB-98C3-44AB-9D80-48B6E6E0D0C1}"/>
    <cellStyle name="Migliaia 8 4 3" xfId="611" xr:uid="{97DFF536-5214-47BA-ACFA-325CDCB5B2DC}"/>
    <cellStyle name="Migliaia 8 5" xfId="367" xr:uid="{CDFB3588-3437-4EC6-956F-33C0F46646FE}"/>
    <cellStyle name="Migliaia 8 5 2" xfId="692" xr:uid="{F59A261E-71BB-4171-AAA9-0747C5D3DD88}"/>
    <cellStyle name="Migliaia 8 6" xfId="530" xr:uid="{F8CC7CDA-B539-407A-B98F-2838C6B73D2E}"/>
    <cellStyle name="Neutral" xfId="40" xr:uid="{00000000-0005-0000-0000-00007C000000}"/>
    <cellStyle name="Neutral 2" xfId="98" xr:uid="{00000000-0005-0000-0000-00007D000000}"/>
    <cellStyle name="Neutrale 2" xfId="168" xr:uid="{00000000-0005-0000-0000-00007E000000}"/>
    <cellStyle name="Normal_M Netti Dett." xfId="41" xr:uid="{00000000-0005-0000-0000-00007F000000}"/>
    <cellStyle name="Normale" xfId="0" builtinId="0"/>
    <cellStyle name="Normale 10" xfId="169" xr:uid="{00000000-0005-0000-0000-000081000000}"/>
    <cellStyle name="Normale 10 2" xfId="200" xr:uid="{00000000-0005-0000-0000-000082000000}"/>
    <cellStyle name="Normale 11" xfId="203" xr:uid="{00000000-0005-0000-0000-000083000000}"/>
    <cellStyle name="Normale 2" xfId="42" xr:uid="{00000000-0005-0000-0000-000084000000}"/>
    <cellStyle name="Normale 2 2" xfId="51" xr:uid="{00000000-0005-0000-0000-000085000000}"/>
    <cellStyle name="Normale 2 2 2" xfId="99" xr:uid="{00000000-0005-0000-0000-000086000000}"/>
    <cellStyle name="Normale 2 2 2 2" xfId="839" xr:uid="{358F4EE2-7B93-4745-936F-23524FA81085}"/>
    <cellStyle name="Normale 2 2 3" xfId="201" xr:uid="{00000000-0005-0000-0000-000087000000}"/>
    <cellStyle name="Normale 2_FEB" xfId="170" xr:uid="{00000000-0005-0000-0000-000088000000}"/>
    <cellStyle name="Normale 21" xfId="171" xr:uid="{00000000-0005-0000-0000-000089000000}"/>
    <cellStyle name="Normale 23" xfId="172" xr:uid="{00000000-0005-0000-0000-00008A000000}"/>
    <cellStyle name="Normale 24" xfId="173" xr:uid="{00000000-0005-0000-0000-00008B000000}"/>
    <cellStyle name="Normale 25" xfId="174" xr:uid="{00000000-0005-0000-0000-00008C000000}"/>
    <cellStyle name="Normale 3" xfId="1" xr:uid="{00000000-0005-0000-0000-00008D000000}"/>
    <cellStyle name="Normale 3 2" xfId="101" xr:uid="{00000000-0005-0000-0000-00008E000000}"/>
    <cellStyle name="Normale 3 2 2" xfId="102" xr:uid="{00000000-0005-0000-0000-00008F000000}"/>
    <cellStyle name="Normale 3 2 2 2" xfId="195" xr:uid="{00000000-0005-0000-0000-000090000000}"/>
    <cellStyle name="Normale 3 2 2 2 2" xfId="512" xr:uid="{9AFDC626-7E07-492C-9C67-A60DDAB07EE2}"/>
    <cellStyle name="Normale 3 3" xfId="103" xr:uid="{00000000-0005-0000-0000-000091000000}"/>
    <cellStyle name="Normale 3 4" xfId="100" xr:uid="{00000000-0005-0000-0000-000092000000}"/>
    <cellStyle name="Normale 3 5" xfId="196" xr:uid="{00000000-0005-0000-0000-000093000000}"/>
    <cellStyle name="Normale 3_promozioni" xfId="175" xr:uid="{00000000-0005-0000-0000-000094000000}"/>
    <cellStyle name="Normale 30" xfId="268" xr:uid="{02BA7CAC-7F28-4D82-8253-D37842F06811}"/>
    <cellStyle name="Normale 30 4" xfId="840" xr:uid="{DB185C3E-8DDB-44A8-8468-1BD7AFB2E156}"/>
    <cellStyle name="Normale 4" xfId="50" xr:uid="{00000000-0005-0000-0000-000095000000}"/>
    <cellStyle name="Normale 4 2" xfId="56" xr:uid="{00000000-0005-0000-0000-000096000000}"/>
    <cellStyle name="Normale 4 2 2" xfId="105" xr:uid="{00000000-0005-0000-0000-000097000000}"/>
    <cellStyle name="Normale 4 3" xfId="106" xr:uid="{00000000-0005-0000-0000-000098000000}"/>
    <cellStyle name="Normale 4 4" xfId="104" xr:uid="{00000000-0005-0000-0000-000099000000}"/>
    <cellStyle name="Normale 4_Foglio1" xfId="58" xr:uid="{00000000-0005-0000-0000-00009A000000}"/>
    <cellStyle name="Normale 44" xfId="841" xr:uid="{C7332390-1264-426E-A811-75B57714335E}"/>
    <cellStyle name="Normale 5" xfId="57" xr:uid="{00000000-0005-0000-0000-00009B000000}"/>
    <cellStyle name="Normale 5 2" xfId="108" xr:uid="{00000000-0005-0000-0000-00009C000000}"/>
    <cellStyle name="Normale 5 3" xfId="109" xr:uid="{00000000-0005-0000-0000-00009D000000}"/>
    <cellStyle name="Normale 5 4" xfId="107" xr:uid="{00000000-0005-0000-0000-00009E000000}"/>
    <cellStyle name="Normale 5_Listino TvGen- tariffe" xfId="176" xr:uid="{00000000-0005-0000-0000-00009F000000}"/>
    <cellStyle name="Normale 6" xfId="59" xr:uid="{00000000-0005-0000-0000-0000A0000000}"/>
    <cellStyle name="Normale 6 2" xfId="110" xr:uid="{00000000-0005-0000-0000-0000A1000000}"/>
    <cellStyle name="Normale 6 3" xfId="207" xr:uid="{3EB5EDB1-90F0-45FC-9B21-C829295CE530}"/>
    <cellStyle name="Normale 6_Listino TvGen- tariffe" xfId="177" xr:uid="{00000000-0005-0000-0000-0000A2000000}"/>
    <cellStyle name="Normale 7" xfId="64" xr:uid="{00000000-0005-0000-0000-0000A3000000}"/>
    <cellStyle name="Normale 7 2" xfId="111" xr:uid="{00000000-0005-0000-0000-0000A4000000}"/>
    <cellStyle name="Normale 7 2 2" xfId="202" xr:uid="{00000000-0005-0000-0000-0000A5000000}"/>
    <cellStyle name="Normale 7_Listino TvGen- tariffe" xfId="178" xr:uid="{00000000-0005-0000-0000-0000A6000000}"/>
    <cellStyle name="Normale 8" xfId="179" xr:uid="{00000000-0005-0000-0000-0000A7000000}"/>
    <cellStyle name="Normale 9" xfId="180" xr:uid="{00000000-0005-0000-0000-0000A8000000}"/>
    <cellStyle name="Normale_promozioni 2" xfId="838" xr:uid="{32F98A00-E8BA-475A-B82B-FEBF2DF375C7}"/>
    <cellStyle name="Nota 2" xfId="181" xr:uid="{00000000-0005-0000-0000-0000AA000000}"/>
    <cellStyle name="Note" xfId="43" xr:uid="{00000000-0005-0000-0000-0000AB000000}"/>
    <cellStyle name="Note 2" xfId="54" xr:uid="{00000000-0005-0000-0000-0000AC000000}"/>
    <cellStyle name="Note 2 2" xfId="112" xr:uid="{00000000-0005-0000-0000-0000AD000000}"/>
    <cellStyle name="Note 3" xfId="113" xr:uid="{00000000-0005-0000-0000-0000AE000000}"/>
    <cellStyle name="Note_Listino Tv Tlp_Primavera 2014" xfId="182" xr:uid="{00000000-0005-0000-0000-0000AF000000}"/>
    <cellStyle name="Output 2" xfId="63" xr:uid="{00000000-0005-0000-0000-0000B0000000}"/>
    <cellStyle name="Output 2 2" xfId="114" xr:uid="{00000000-0005-0000-0000-0000B1000000}"/>
    <cellStyle name="Percentuale" xfId="837" builtinId="5"/>
    <cellStyle name="Percentuale 11" xfId="226" xr:uid="{89289FD2-DD56-49E4-80BC-68FCE15403E6}"/>
    <cellStyle name="Percentuale 2" xfId="44" xr:uid="{00000000-0005-0000-0000-0000B2000000}"/>
    <cellStyle name="Percentuale 2 2" xfId="55" xr:uid="{00000000-0005-0000-0000-0000B3000000}"/>
    <cellStyle name="Percentuale 2 3" xfId="115" xr:uid="{00000000-0005-0000-0000-0000B4000000}"/>
    <cellStyle name="Percentuale 3" xfId="48" xr:uid="{00000000-0005-0000-0000-0000B5000000}"/>
    <cellStyle name="Percentuale 3 2" xfId="116" xr:uid="{00000000-0005-0000-0000-0000B6000000}"/>
    <cellStyle name="Percentuale 3 3" xfId="117" xr:uid="{00000000-0005-0000-0000-0000B7000000}"/>
    <cellStyle name="Percentuale 4" xfId="118" xr:uid="{00000000-0005-0000-0000-0000B8000000}"/>
    <cellStyle name="Percentuale 4 2" xfId="183" xr:uid="{00000000-0005-0000-0000-0000B9000000}"/>
    <cellStyle name="Percentuale 5" xfId="119" xr:uid="{00000000-0005-0000-0000-0000BA000000}"/>
    <cellStyle name="Percentuale 6" xfId="120" xr:uid="{00000000-0005-0000-0000-0000BB000000}"/>
    <cellStyle name="Percentuale 6 2" xfId="225" xr:uid="{DC615A04-6CA8-446D-A25A-7285515E006F}"/>
    <cellStyle name="Percentuale 7" xfId="184" xr:uid="{00000000-0005-0000-0000-0000BC000000}"/>
    <cellStyle name="Stile 1" xfId="121" xr:uid="{00000000-0005-0000-0000-0000BD000000}"/>
    <cellStyle name="Testo avviso 2" xfId="185" xr:uid="{00000000-0005-0000-0000-0000BE000000}"/>
    <cellStyle name="Testo descrittivo 2" xfId="186" xr:uid="{00000000-0005-0000-0000-0000BF000000}"/>
    <cellStyle name="Title" xfId="45" xr:uid="{00000000-0005-0000-0000-0000C0000000}"/>
    <cellStyle name="Title 2" xfId="122" xr:uid="{00000000-0005-0000-0000-0000C1000000}"/>
    <cellStyle name="Titolo 1 2" xfId="187" xr:uid="{00000000-0005-0000-0000-0000C2000000}"/>
    <cellStyle name="Titolo 2 2" xfId="188" xr:uid="{00000000-0005-0000-0000-0000C3000000}"/>
    <cellStyle name="Titolo 3 2" xfId="189" xr:uid="{00000000-0005-0000-0000-0000C4000000}"/>
    <cellStyle name="Titolo 4 2" xfId="190" xr:uid="{00000000-0005-0000-0000-0000C5000000}"/>
    <cellStyle name="Titolo 5" xfId="191" xr:uid="{00000000-0005-0000-0000-0000C6000000}"/>
    <cellStyle name="Total" xfId="46" xr:uid="{00000000-0005-0000-0000-0000C7000000}"/>
    <cellStyle name="Total 2" xfId="123" xr:uid="{00000000-0005-0000-0000-0000C8000000}"/>
    <cellStyle name="Totale 2" xfId="192" xr:uid="{00000000-0005-0000-0000-0000C9000000}"/>
    <cellStyle name="Valore non valido 2" xfId="193" xr:uid="{00000000-0005-0000-0000-0000CA000000}"/>
    <cellStyle name="Valore valido 2" xfId="194" xr:uid="{00000000-0005-0000-0000-0000CB000000}"/>
    <cellStyle name="Warning Text" xfId="47" xr:uid="{00000000-0005-0000-0000-0000CC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KMI/Palinsesti%20Tv%20e%20Stime/Stime/2017/INV2017/MAMMA/Inv17_mam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stime\OTTOBRE(A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1221\AppData\Local\Microsoft\Windows\INetCache\Content.Outlook\FQ0AHP99\Listino%20DIGITAL%20ESTATE%202022%20x%20sit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fs2\uo\MKMI\Palinsesti%20Tv%20e%20Stime\Stime\2016\AUT16\Palinsesti%20virtuali\Sett16_pal%20virt%20al%2015-giu-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Iniziative%20Speciali\Rai\TARIFFAZIONE\2014\Feste%202013-2014\IS%20STRENNE'13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Digitali_Sport\DIGITALI\LISTINI\2014\Estate\HP%20-%20ESTATE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fs2.sipra.it\uo\Pricing_TV_Analogica\LISTINI%20TV\Listini%20Rai\2015\FESTE%202015-2016\Listino%20Autunno-Feste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List%20Autunno%20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ime"/>
      <sheetName val="nome del foglio"/>
      <sheetName val="Parametri"/>
      <sheetName val="delta DT"/>
      <sheetName val="platea"/>
      <sheetName val="ss_R1"/>
      <sheetName val="DOMENICA IN SR"/>
      <sheetName val="RUBRICHE FESTIVAL"/>
      <sheetName val="access prom"/>
      <sheetName val="profili ad hoc"/>
      <sheetName val="clienti menu  tend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A"/>
      <sheetName val="B"/>
      <sheetName val="C"/>
      <sheetName val="Foglio1"/>
      <sheetName val="listino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Adu 25 64</v>
          </cell>
        </row>
        <row r="8">
          <cell r="B8" t="str">
            <v>Adu 15-64</v>
          </cell>
        </row>
        <row r="9">
          <cell r="B9" t="str">
            <v>Adu Aa-Ab</v>
          </cell>
        </row>
        <row r="10">
          <cell r="B10" t="str">
            <v>Ra 25-54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INO ESTATE 22"/>
      <sheetName val="estrazi ALTRI DEV_Diretta"/>
      <sheetName val="estrazi ALTRI DEV_Programm"/>
      <sheetName val="estrazione CTV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  <sheetName val="Sett16_pal virt al 15-giu-16"/>
    </sheetNames>
    <sheetDataSet>
      <sheetData sheetId="0" refreshError="1"/>
      <sheetData sheetId="1" refreshError="1"/>
      <sheetData sheetId="2" refreshError="1"/>
      <sheetData sheetId="3" refreshError="1">
        <row r="10">
          <cell r="B10" t="str">
            <v>Indiv</v>
          </cell>
        </row>
        <row r="11">
          <cell r="B11" t="str">
            <v>Adu25-44</v>
          </cell>
        </row>
        <row r="12">
          <cell r="B12" t="str">
            <v>Resacq</v>
          </cell>
        </row>
        <row r="13">
          <cell r="B13" t="str">
            <v>Uomini</v>
          </cell>
        </row>
        <row r="14">
          <cell r="B14" t="str">
            <v>Donne</v>
          </cell>
        </row>
        <row r="15">
          <cell r="B15" t="str">
            <v>Bambini</v>
          </cell>
        </row>
        <row r="16">
          <cell r="B16" t="str">
            <v>Adu25-54</v>
          </cell>
        </row>
        <row r="17">
          <cell r="B17" t="str">
            <v>Uom25-54</v>
          </cell>
        </row>
        <row r="18">
          <cell r="B18" t="str">
            <v>25-54 Aa-Ab</v>
          </cell>
        </row>
        <row r="19">
          <cell r="B19" t="str">
            <v>Adu35-64</v>
          </cell>
        </row>
        <row r="20">
          <cell r="B20" t="str">
            <v>Adu Aa-Ab</v>
          </cell>
        </row>
        <row r="21">
          <cell r="B21" t="str">
            <v>Ra 25-54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(2)"/>
      <sheetName val="x import"/>
      <sheetName val="listino"/>
      <sheetName val="listino (3)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FESTE 2013 - 2014 IS  -  dal 22/12/2013 al 04/01/2014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per medie brk di vendit"/>
      <sheetName val="listino medie brk di vendita "/>
      <sheetName val="ASS 2014"/>
      <sheetName val="listino"/>
      <sheetName val="STATISTICHE GETTITI"/>
      <sheetName val="STATISTICHE COS MED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STIME OTT 13 NEWTGT(2)"/>
      <sheetName val="CHECK def ott"/>
      <sheetName val="KIDS"/>
      <sheetName val="Foglio1"/>
      <sheetName val="check altri periodo 18giu"/>
      <sheetName val="AFFINITA' DIC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9A02A-36BA-47F4-8052-1A4A1B898E5E}">
  <sheetPr codeName="Foglio1"/>
  <dimension ref="A2:D29"/>
  <sheetViews>
    <sheetView workbookViewId="0"/>
  </sheetViews>
  <sheetFormatPr defaultColWidth="9.140625" defaultRowHeight="15"/>
  <cols>
    <col min="1" max="16384" width="9.140625" style="75"/>
  </cols>
  <sheetData>
    <row r="2" spans="1:4" ht="33.75">
      <c r="A2" s="98" t="s">
        <v>183</v>
      </c>
    </row>
    <row r="3" spans="1:4" ht="21.75" customHeight="1">
      <c r="D3" s="98"/>
    </row>
    <row r="4" spans="1:4" s="99" customFormat="1" ht="18">
      <c r="A4" s="99" t="s">
        <v>184</v>
      </c>
    </row>
    <row r="5" spans="1:4" s="99" customFormat="1" ht="18">
      <c r="A5" s="99" t="s">
        <v>185</v>
      </c>
    </row>
    <row r="6" spans="1:4" s="99" customFormat="1" ht="18">
      <c r="A6" s="99" t="s">
        <v>186</v>
      </c>
    </row>
    <row r="7" spans="1:4" s="99" customFormat="1" ht="18"/>
    <row r="8" spans="1:4" s="99" customFormat="1" ht="18">
      <c r="A8" s="99" t="s">
        <v>187</v>
      </c>
    </row>
    <row r="9" spans="1:4" s="99" customFormat="1" ht="18">
      <c r="A9" s="99" t="s">
        <v>188</v>
      </c>
    </row>
    <row r="10" spans="1:4" s="99" customFormat="1" ht="18"/>
    <row r="11" spans="1:4" s="99" customFormat="1" ht="18">
      <c r="A11" s="99" t="s">
        <v>189</v>
      </c>
    </row>
    <row r="12" spans="1:4" s="99" customFormat="1" ht="18">
      <c r="A12" s="99" t="s">
        <v>190</v>
      </c>
    </row>
    <row r="13" spans="1:4" s="99" customFormat="1" ht="18">
      <c r="A13" s="99" t="s">
        <v>65</v>
      </c>
    </row>
    <row r="14" spans="1:4" s="99" customFormat="1" ht="18">
      <c r="A14" s="99" t="s">
        <v>191</v>
      </c>
    </row>
    <row r="15" spans="1:4" s="99" customFormat="1" ht="18"/>
    <row r="16" spans="1:4" s="99" customFormat="1" ht="18">
      <c r="A16" s="99" t="s">
        <v>192</v>
      </c>
    </row>
    <row r="17" spans="1:1" s="99" customFormat="1" ht="18">
      <c r="A17" s="99" t="s">
        <v>193</v>
      </c>
    </row>
    <row r="18" spans="1:1" s="99" customFormat="1" ht="18">
      <c r="A18" s="99" t="s">
        <v>194</v>
      </c>
    </row>
    <row r="19" spans="1:1" s="99" customFormat="1" ht="18">
      <c r="A19" s="99" t="s">
        <v>195</v>
      </c>
    </row>
    <row r="20" spans="1:1" s="99" customFormat="1" ht="18">
      <c r="A20" s="99" t="s">
        <v>196</v>
      </c>
    </row>
    <row r="21" spans="1:1" s="99" customFormat="1" ht="18">
      <c r="A21" s="99" t="s">
        <v>197</v>
      </c>
    </row>
    <row r="22" spans="1:1" s="99" customFormat="1" ht="18"/>
    <row r="23" spans="1:1" s="99" customFormat="1" ht="18">
      <c r="A23" s="99" t="s">
        <v>198</v>
      </c>
    </row>
    <row r="24" spans="1:1" s="99" customFormat="1" ht="18">
      <c r="A24" s="99" t="s">
        <v>199</v>
      </c>
    </row>
    <row r="26" spans="1:1" ht="27.75">
      <c r="A26" s="123" t="s">
        <v>217</v>
      </c>
    </row>
    <row r="27" spans="1:1" ht="18">
      <c r="A27" s="99" t="s">
        <v>74</v>
      </c>
    </row>
    <row r="28" spans="1:1" ht="18">
      <c r="A28" s="99" t="s">
        <v>214</v>
      </c>
    </row>
    <row r="29" spans="1:1" ht="18">
      <c r="A29" s="9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2143D-0F8F-469A-A026-3436A8D127D5}">
  <sheetPr>
    <pageSetUpPr fitToPage="1"/>
  </sheetPr>
  <dimension ref="A1:AX34"/>
  <sheetViews>
    <sheetView showGridLines="0" zoomScale="70" zoomScaleNormal="70" workbookViewId="0">
      <pane ySplit="5" topLeftCell="A9" activePane="bottomLeft" state="frozen"/>
      <selection activeCell="C1" sqref="C1"/>
      <selection pane="bottomLeft" activeCell="A32" sqref="A32:XFD37"/>
    </sheetView>
  </sheetViews>
  <sheetFormatPr defaultColWidth="9.140625" defaultRowHeight="18" outlineLevelRow="1" outlineLevelCol="1"/>
  <cols>
    <col min="1" max="1" width="9.7109375" style="169" customWidth="1"/>
    <col min="2" max="2" width="20.85546875" style="169" customWidth="1"/>
    <col min="3" max="3" width="49.7109375" style="213" customWidth="1"/>
    <col min="4" max="4" width="54.5703125" style="170" customWidth="1" outlineLevel="1"/>
    <col min="5" max="5" width="41.7109375" style="150" customWidth="1"/>
    <col min="6" max="6" width="21.140625" style="171" customWidth="1"/>
    <col min="7" max="12" width="4.28515625" style="211" customWidth="1" outlineLevel="1"/>
    <col min="13" max="13" width="5.28515625" style="211" customWidth="1" outlineLevel="1"/>
    <col min="14" max="17" width="13.85546875" style="211" customWidth="1" outlineLevel="1"/>
    <col min="18" max="18" width="12.85546875" style="211" customWidth="1" outlineLevel="1"/>
    <col min="19" max="22" width="13.85546875" style="211" customWidth="1" outlineLevel="1"/>
    <col min="23" max="23" width="12.85546875" style="211" customWidth="1" outlineLevel="1"/>
    <col min="24" max="27" width="13.85546875" style="211" customWidth="1" outlineLevel="1"/>
    <col min="28" max="28" width="12.85546875" style="211" customWidth="1" outlineLevel="1"/>
    <col min="29" max="29" width="18.85546875" style="172" customWidth="1"/>
    <col min="30" max="30" width="10.7109375" style="172" customWidth="1"/>
    <col min="31" max="31" width="11.140625" style="172" customWidth="1"/>
    <col min="32" max="32" width="10.140625" style="172" customWidth="1"/>
    <col min="33" max="33" width="9.85546875" style="155" customWidth="1"/>
    <col min="34" max="34" width="9.140625" style="155" customWidth="1"/>
    <col min="35" max="36" width="12.28515625" style="155" customWidth="1"/>
    <col min="37" max="37" width="12" style="155" customWidth="1"/>
    <col min="38" max="39" width="10.140625" style="155" customWidth="1"/>
    <col min="40" max="40" width="11" style="150" customWidth="1"/>
    <col min="41" max="49" width="3.5703125" style="151" customWidth="1"/>
    <col min="50" max="50" width="5.42578125" style="150" customWidth="1"/>
    <col min="51" max="16384" width="9.140625" style="150"/>
  </cols>
  <sheetData>
    <row r="1" spans="1:50" s="307" customFormat="1" ht="33.75">
      <c r="A1" s="304" t="s">
        <v>469</v>
      </c>
      <c r="B1" s="305"/>
      <c r="C1" s="290"/>
      <c r="D1" s="306"/>
      <c r="F1" s="30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309"/>
      <c r="AD1" s="309"/>
      <c r="AE1" s="309"/>
      <c r="AF1" s="309"/>
      <c r="AG1" s="310"/>
      <c r="AH1" s="310"/>
      <c r="AI1" s="310"/>
      <c r="AJ1" s="310"/>
      <c r="AK1" s="310"/>
      <c r="AL1" s="310"/>
      <c r="AM1" s="310"/>
      <c r="AO1" s="311"/>
      <c r="AP1" s="311"/>
      <c r="AQ1" s="311"/>
      <c r="AR1" s="311"/>
      <c r="AS1" s="311"/>
      <c r="AT1" s="311"/>
      <c r="AU1" s="311"/>
      <c r="AV1" s="311"/>
      <c r="AW1" s="311"/>
    </row>
    <row r="2" spans="1:50" s="307" customFormat="1" ht="30">
      <c r="A2" s="312" t="s">
        <v>123</v>
      </c>
      <c r="B2" s="305"/>
      <c r="C2" s="290"/>
      <c r="D2" s="313"/>
      <c r="F2" s="308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309"/>
      <c r="AD2" s="309"/>
      <c r="AE2" s="309"/>
      <c r="AF2" s="309"/>
      <c r="AG2" s="310"/>
      <c r="AH2" s="310"/>
      <c r="AI2" s="310"/>
      <c r="AJ2" s="310"/>
      <c r="AK2" s="310"/>
      <c r="AL2" s="310"/>
      <c r="AM2" s="310"/>
      <c r="AO2" s="311"/>
      <c r="AP2" s="311"/>
      <c r="AQ2" s="311"/>
      <c r="AR2" s="311"/>
      <c r="AS2" s="311"/>
      <c r="AT2" s="311"/>
      <c r="AU2" s="311"/>
      <c r="AV2" s="311"/>
      <c r="AW2" s="311"/>
    </row>
    <row r="3" spans="1:50" s="307" customFormat="1" ht="18.75" customHeight="1">
      <c r="A3" s="305"/>
      <c r="B3" s="305"/>
      <c r="C3" s="314"/>
      <c r="D3" s="313"/>
      <c r="F3" s="315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309"/>
      <c r="AD3" s="309"/>
      <c r="AE3" s="309"/>
      <c r="AF3" s="309"/>
      <c r="AG3" s="310"/>
      <c r="AH3" s="310"/>
      <c r="AI3" s="310"/>
      <c r="AJ3" s="310"/>
      <c r="AK3" s="310"/>
      <c r="AL3" s="310"/>
      <c r="AM3" s="310"/>
      <c r="AO3" s="311"/>
      <c r="AP3" s="311"/>
      <c r="AQ3" s="311"/>
      <c r="AR3" s="311"/>
      <c r="AS3" s="311"/>
      <c r="AT3" s="311"/>
      <c r="AU3" s="311"/>
      <c r="AV3" s="311"/>
      <c r="AW3" s="311"/>
    </row>
    <row r="4" spans="1:50" s="316" customFormat="1" ht="35.25" customHeight="1">
      <c r="F4" s="288"/>
      <c r="G4" s="541" t="s">
        <v>1</v>
      </c>
      <c r="H4" s="542"/>
      <c r="I4" s="542"/>
      <c r="J4" s="542"/>
      <c r="K4" s="542"/>
      <c r="L4" s="542"/>
      <c r="M4" s="543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8"/>
      <c r="AD4" s="319"/>
      <c r="AE4" s="319"/>
      <c r="AF4" s="319"/>
      <c r="AG4" s="320"/>
      <c r="AH4" s="320"/>
      <c r="AI4" s="320"/>
      <c r="AJ4" s="320"/>
      <c r="AK4" s="320"/>
      <c r="AL4" s="320"/>
      <c r="AM4" s="320"/>
      <c r="AN4" s="321"/>
      <c r="AO4" s="544" t="s">
        <v>46</v>
      </c>
      <c r="AP4" s="545"/>
      <c r="AQ4" s="545"/>
      <c r="AR4" s="545"/>
      <c r="AS4" s="545"/>
      <c r="AT4" s="545"/>
      <c r="AU4" s="545"/>
      <c r="AV4" s="545"/>
      <c r="AW4" s="546"/>
    </row>
    <row r="5" spans="1:50" s="329" customFormat="1" ht="77.25" customHeight="1">
      <c r="A5" s="322" t="s">
        <v>38</v>
      </c>
      <c r="B5" s="322" t="s">
        <v>37</v>
      </c>
      <c r="C5" s="322" t="s">
        <v>47</v>
      </c>
      <c r="D5" s="322"/>
      <c r="E5" s="322" t="s">
        <v>15</v>
      </c>
      <c r="F5" s="323" t="s">
        <v>0</v>
      </c>
      <c r="G5" s="324" t="s">
        <v>39</v>
      </c>
      <c r="H5" s="324" t="s">
        <v>40</v>
      </c>
      <c r="I5" s="324" t="s">
        <v>41</v>
      </c>
      <c r="J5" s="324" t="s">
        <v>42</v>
      </c>
      <c r="K5" s="324" t="s">
        <v>43</v>
      </c>
      <c r="L5" s="324" t="s">
        <v>44</v>
      </c>
      <c r="M5" s="324" t="s">
        <v>45</v>
      </c>
      <c r="N5" s="547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7" t="s">
        <v>48</v>
      </c>
      <c r="AD5" s="548"/>
      <c r="AE5" s="548"/>
      <c r="AF5" s="548"/>
      <c r="AG5" s="548"/>
      <c r="AH5" s="549"/>
      <c r="AI5" s="325"/>
      <c r="AJ5" s="325"/>
      <c r="AK5" s="325"/>
      <c r="AL5" s="326"/>
      <c r="AM5" s="325"/>
      <c r="AN5" s="327"/>
      <c r="AO5" s="24" t="s">
        <v>20</v>
      </c>
      <c r="AP5" s="328" t="s">
        <v>21</v>
      </c>
      <c r="AQ5" s="24" t="s">
        <v>22</v>
      </c>
      <c r="AR5" s="328" t="s">
        <v>23</v>
      </c>
      <c r="AS5" s="24" t="s">
        <v>24</v>
      </c>
      <c r="AT5" s="328" t="s">
        <v>25</v>
      </c>
      <c r="AU5" s="24" t="s">
        <v>26</v>
      </c>
      <c r="AV5" s="328" t="s">
        <v>27</v>
      </c>
      <c r="AW5" s="24" t="s">
        <v>28</v>
      </c>
      <c r="AX5" s="291"/>
    </row>
    <row r="6" spans="1:50" s="207" customFormat="1">
      <c r="A6" s="208"/>
      <c r="B6" s="115"/>
      <c r="C6" s="122"/>
      <c r="D6" s="116"/>
      <c r="E6" s="113"/>
      <c r="F6" s="117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539" t="s">
        <v>412</v>
      </c>
      <c r="AD6" s="540"/>
      <c r="AE6" s="540"/>
      <c r="AF6" s="540"/>
      <c r="AG6" s="540"/>
      <c r="AH6" s="550"/>
      <c r="AI6" s="112"/>
      <c r="AJ6" s="112"/>
      <c r="AK6" s="112"/>
      <c r="AL6" s="112"/>
      <c r="AM6" s="112"/>
      <c r="AO6" s="330"/>
      <c r="AP6" s="331"/>
      <c r="AQ6" s="330"/>
      <c r="AR6" s="331"/>
      <c r="AS6" s="330"/>
      <c r="AT6" s="331"/>
      <c r="AU6" s="330"/>
      <c r="AV6" s="331"/>
      <c r="AW6" s="330"/>
    </row>
    <row r="7" spans="1:50" s="289" customFormat="1" ht="15.75" customHeight="1">
      <c r="A7" s="287" t="s">
        <v>374</v>
      </c>
      <c r="B7" s="210"/>
      <c r="C7" s="210"/>
      <c r="D7" s="288" t="s">
        <v>14</v>
      </c>
      <c r="G7" s="419"/>
      <c r="H7" s="421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AC7" s="501" t="s">
        <v>413</v>
      </c>
      <c r="AD7" s="501"/>
      <c r="AE7" s="501"/>
      <c r="AF7" s="501"/>
      <c r="AG7" s="501"/>
      <c r="AH7" s="551"/>
      <c r="AO7" s="481"/>
      <c r="AP7" s="482"/>
      <c r="AQ7" s="481"/>
      <c r="AR7" s="482"/>
      <c r="AS7" s="481"/>
      <c r="AT7" s="482"/>
      <c r="AU7" s="481"/>
      <c r="AV7" s="482"/>
      <c r="AW7" s="481"/>
    </row>
    <row r="8" spans="1:50" s="207" customFormat="1" ht="15.75" customHeight="1">
      <c r="A8" s="334"/>
      <c r="B8" s="212"/>
      <c r="C8" s="212"/>
      <c r="D8" s="213"/>
      <c r="E8" s="335"/>
      <c r="G8" s="332"/>
      <c r="H8" s="333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AO8" s="330"/>
      <c r="AP8" s="331"/>
      <c r="AQ8" s="330"/>
      <c r="AR8" s="331"/>
      <c r="AS8" s="330"/>
      <c r="AT8" s="331"/>
      <c r="AU8" s="330"/>
      <c r="AV8" s="331"/>
      <c r="AW8" s="330"/>
    </row>
    <row r="9" spans="1:50" s="113" customFormat="1" ht="15.75" customHeight="1" outlineLevel="1">
      <c r="A9" s="205" t="s">
        <v>374</v>
      </c>
      <c r="B9" s="483" t="s">
        <v>414</v>
      </c>
      <c r="C9" s="426" t="s">
        <v>415</v>
      </c>
      <c r="D9" s="427" t="s">
        <v>416</v>
      </c>
      <c r="E9" s="484" t="s">
        <v>417</v>
      </c>
      <c r="F9" s="485" t="s">
        <v>418</v>
      </c>
      <c r="G9" s="364" t="s">
        <v>2</v>
      </c>
      <c r="H9" s="364" t="s">
        <v>2</v>
      </c>
      <c r="I9" s="364" t="s">
        <v>2</v>
      </c>
      <c r="J9" s="364" t="s">
        <v>2</v>
      </c>
      <c r="K9" s="364" t="s">
        <v>2</v>
      </c>
      <c r="L9" s="364" t="s">
        <v>2</v>
      </c>
      <c r="M9" s="364" t="s">
        <v>2</v>
      </c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498"/>
      <c r="Y9" s="498"/>
      <c r="Z9" s="498"/>
      <c r="AA9" s="498"/>
      <c r="AB9" s="357"/>
      <c r="AC9" s="498">
        <v>1700</v>
      </c>
      <c r="AD9" s="498"/>
      <c r="AE9" s="498"/>
      <c r="AF9" s="498"/>
      <c r="AG9" s="498"/>
      <c r="AH9" s="498"/>
      <c r="AI9" s="353"/>
      <c r="AJ9" s="353"/>
      <c r="AK9" s="353"/>
      <c r="AL9" s="353"/>
      <c r="AM9" s="353"/>
      <c r="AN9" s="354"/>
      <c r="AO9" s="355"/>
      <c r="AP9" s="356" t="s">
        <v>379</v>
      </c>
      <c r="AQ9" s="330"/>
      <c r="AR9" s="331"/>
      <c r="AS9" s="330"/>
      <c r="AT9" s="356"/>
      <c r="AU9" s="355"/>
      <c r="AV9" s="356"/>
      <c r="AW9" s="330"/>
    </row>
    <row r="10" spans="1:50" s="113" customFormat="1" ht="15.75" customHeight="1" outlineLevel="1">
      <c r="A10" s="205" t="s">
        <v>374</v>
      </c>
      <c r="B10" s="483" t="s">
        <v>414</v>
      </c>
      <c r="C10" s="426" t="s">
        <v>419</v>
      </c>
      <c r="D10" s="427" t="s">
        <v>416</v>
      </c>
      <c r="E10" s="484" t="s">
        <v>420</v>
      </c>
      <c r="F10" s="485" t="s">
        <v>421</v>
      </c>
      <c r="G10" s="364" t="s">
        <v>2</v>
      </c>
      <c r="H10" s="364" t="s">
        <v>2</v>
      </c>
      <c r="I10" s="364" t="s">
        <v>2</v>
      </c>
      <c r="J10" s="364" t="s">
        <v>2</v>
      </c>
      <c r="K10" s="364" t="s">
        <v>2</v>
      </c>
      <c r="L10" s="364" t="s">
        <v>2</v>
      </c>
      <c r="M10" s="364" t="s">
        <v>2</v>
      </c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3"/>
      <c r="Y10" s="353"/>
      <c r="Z10" s="353"/>
      <c r="AA10" s="353"/>
      <c r="AB10" s="357"/>
      <c r="AC10" s="498">
        <v>2900</v>
      </c>
      <c r="AD10" s="498"/>
      <c r="AE10" s="498"/>
      <c r="AF10" s="498"/>
      <c r="AG10" s="498"/>
      <c r="AH10" s="498"/>
      <c r="AI10" s="353"/>
      <c r="AJ10" s="353"/>
      <c r="AK10" s="353"/>
      <c r="AL10" s="353"/>
      <c r="AM10" s="353"/>
      <c r="AN10" s="354"/>
      <c r="AO10" s="355"/>
      <c r="AP10" s="356" t="s">
        <v>379</v>
      </c>
      <c r="AQ10" s="330"/>
      <c r="AR10" s="331"/>
      <c r="AS10" s="330"/>
      <c r="AT10" s="356"/>
      <c r="AU10" s="355"/>
      <c r="AV10" s="356"/>
      <c r="AW10" s="330"/>
    </row>
    <row r="11" spans="1:50" s="113" customFormat="1" ht="15.75" customHeight="1" outlineLevel="1">
      <c r="A11" s="205" t="s">
        <v>374</v>
      </c>
      <c r="B11" s="483" t="s">
        <v>414</v>
      </c>
      <c r="C11" s="426" t="s">
        <v>422</v>
      </c>
      <c r="D11" s="427" t="s">
        <v>416</v>
      </c>
      <c r="E11" s="484" t="s">
        <v>423</v>
      </c>
      <c r="F11" s="485" t="s">
        <v>424</v>
      </c>
      <c r="G11" s="364" t="s">
        <v>2</v>
      </c>
      <c r="H11" s="364" t="s">
        <v>2</v>
      </c>
      <c r="I11" s="364" t="s">
        <v>2</v>
      </c>
      <c r="J11" s="364" t="s">
        <v>2</v>
      </c>
      <c r="K11" s="364" t="s">
        <v>2</v>
      </c>
      <c r="L11" s="364" t="s">
        <v>2</v>
      </c>
      <c r="M11" s="364" t="s">
        <v>2</v>
      </c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3"/>
      <c r="Y11" s="353"/>
      <c r="Z11" s="353"/>
      <c r="AA11" s="353"/>
      <c r="AB11" s="357"/>
      <c r="AC11" s="498">
        <v>1400</v>
      </c>
      <c r="AD11" s="498"/>
      <c r="AE11" s="498"/>
      <c r="AF11" s="498"/>
      <c r="AG11" s="498"/>
      <c r="AH11" s="498"/>
      <c r="AI11" s="353"/>
      <c r="AJ11" s="353"/>
      <c r="AK11" s="353"/>
      <c r="AL11" s="353"/>
      <c r="AM11" s="353"/>
      <c r="AN11" s="354"/>
      <c r="AO11" s="355"/>
      <c r="AP11" s="356" t="s">
        <v>379</v>
      </c>
      <c r="AQ11" s="330"/>
      <c r="AR11" s="331"/>
      <c r="AS11" s="330"/>
      <c r="AT11" s="356"/>
      <c r="AU11" s="355"/>
      <c r="AV11" s="356"/>
      <c r="AW11" s="330"/>
    </row>
    <row r="12" spans="1:50" s="113" customFormat="1" ht="15.75" customHeight="1" outlineLevel="1">
      <c r="A12" s="205" t="s">
        <v>374</v>
      </c>
      <c r="B12" s="483" t="s">
        <v>414</v>
      </c>
      <c r="C12" s="426" t="s">
        <v>425</v>
      </c>
      <c r="D12" s="427" t="s">
        <v>416</v>
      </c>
      <c r="E12" s="484" t="s">
        <v>426</v>
      </c>
      <c r="F12" s="485" t="s">
        <v>427</v>
      </c>
      <c r="G12" s="364" t="s">
        <v>2</v>
      </c>
      <c r="H12" s="364" t="s">
        <v>2</v>
      </c>
      <c r="I12" s="364" t="s">
        <v>2</v>
      </c>
      <c r="J12" s="364" t="s">
        <v>2</v>
      </c>
      <c r="K12" s="364" t="s">
        <v>2</v>
      </c>
      <c r="L12" s="364" t="s">
        <v>2</v>
      </c>
      <c r="M12" s="364" t="s">
        <v>2</v>
      </c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3"/>
      <c r="Y12" s="353"/>
      <c r="Z12" s="353"/>
      <c r="AA12" s="353"/>
      <c r="AB12" s="357"/>
      <c r="AC12" s="498">
        <v>2200</v>
      </c>
      <c r="AD12" s="498"/>
      <c r="AE12" s="498"/>
      <c r="AF12" s="498"/>
      <c r="AG12" s="498"/>
      <c r="AH12" s="498"/>
      <c r="AI12" s="353"/>
      <c r="AJ12" s="353"/>
      <c r="AK12" s="353"/>
      <c r="AL12" s="353"/>
      <c r="AM12" s="353"/>
      <c r="AN12" s="354"/>
      <c r="AO12" s="355"/>
      <c r="AP12" s="356" t="s">
        <v>379</v>
      </c>
      <c r="AQ12" s="330"/>
      <c r="AR12" s="331"/>
      <c r="AS12" s="330"/>
      <c r="AT12" s="356"/>
      <c r="AU12" s="355"/>
      <c r="AV12" s="356"/>
      <c r="AW12" s="330"/>
    </row>
    <row r="13" spans="1:50" s="113" customFormat="1" ht="15.75" customHeight="1" outlineLevel="1">
      <c r="A13" s="205" t="s">
        <v>374</v>
      </c>
      <c r="B13" s="483" t="s">
        <v>414</v>
      </c>
      <c r="C13" s="426" t="s">
        <v>428</v>
      </c>
      <c r="D13" s="427" t="s">
        <v>416</v>
      </c>
      <c r="E13" s="484" t="s">
        <v>429</v>
      </c>
      <c r="F13" s="485" t="s">
        <v>430</v>
      </c>
      <c r="G13" s="364" t="s">
        <v>2</v>
      </c>
      <c r="H13" s="364" t="s">
        <v>2</v>
      </c>
      <c r="I13" s="364" t="s">
        <v>2</v>
      </c>
      <c r="J13" s="364" t="s">
        <v>2</v>
      </c>
      <c r="K13" s="364" t="s">
        <v>2</v>
      </c>
      <c r="L13" s="364" t="s">
        <v>2</v>
      </c>
      <c r="M13" s="364" t="s">
        <v>2</v>
      </c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3"/>
      <c r="Y13" s="353"/>
      <c r="Z13" s="353"/>
      <c r="AA13" s="353"/>
      <c r="AB13" s="357"/>
      <c r="AC13" s="498">
        <v>1200</v>
      </c>
      <c r="AD13" s="498"/>
      <c r="AE13" s="498"/>
      <c r="AF13" s="498"/>
      <c r="AG13" s="498"/>
      <c r="AH13" s="498"/>
      <c r="AI13" s="353"/>
      <c r="AJ13" s="353"/>
      <c r="AK13" s="353"/>
      <c r="AL13" s="353"/>
      <c r="AM13" s="353"/>
      <c r="AN13" s="354"/>
      <c r="AO13" s="355"/>
      <c r="AP13" s="356" t="s">
        <v>379</v>
      </c>
      <c r="AQ13" s="330"/>
      <c r="AR13" s="331"/>
      <c r="AS13" s="330"/>
      <c r="AT13" s="356"/>
      <c r="AU13" s="355"/>
      <c r="AV13" s="356"/>
      <c r="AW13" s="330"/>
    </row>
    <row r="14" spans="1:50" s="113" customFormat="1" ht="15.75" customHeight="1" outlineLevel="1">
      <c r="A14" s="205" t="s">
        <v>374</v>
      </c>
      <c r="B14" s="483" t="s">
        <v>414</v>
      </c>
      <c r="C14" s="426" t="s">
        <v>431</v>
      </c>
      <c r="D14" s="427" t="s">
        <v>416</v>
      </c>
      <c r="E14" s="484" t="s">
        <v>432</v>
      </c>
      <c r="F14" s="485" t="s">
        <v>433</v>
      </c>
      <c r="G14" s="364" t="s">
        <v>2</v>
      </c>
      <c r="H14" s="364" t="s">
        <v>2</v>
      </c>
      <c r="I14" s="364" t="s">
        <v>2</v>
      </c>
      <c r="J14" s="364" t="s">
        <v>2</v>
      </c>
      <c r="K14" s="364" t="s">
        <v>2</v>
      </c>
      <c r="L14" s="364" t="s">
        <v>2</v>
      </c>
      <c r="M14" s="364" t="s">
        <v>2</v>
      </c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3"/>
      <c r="Y14" s="353"/>
      <c r="Z14" s="353"/>
      <c r="AA14" s="353"/>
      <c r="AB14" s="357"/>
      <c r="AC14" s="498">
        <v>500</v>
      </c>
      <c r="AD14" s="498"/>
      <c r="AE14" s="498"/>
      <c r="AF14" s="498"/>
      <c r="AG14" s="498"/>
      <c r="AH14" s="498"/>
      <c r="AI14" s="353"/>
      <c r="AJ14" s="353"/>
      <c r="AK14" s="353"/>
      <c r="AL14" s="353"/>
      <c r="AM14" s="353"/>
      <c r="AN14" s="354"/>
      <c r="AO14" s="355"/>
      <c r="AP14" s="356" t="s">
        <v>379</v>
      </c>
      <c r="AQ14" s="330"/>
      <c r="AR14" s="331"/>
      <c r="AS14" s="330"/>
      <c r="AT14" s="356"/>
      <c r="AU14" s="355"/>
      <c r="AV14" s="356"/>
      <c r="AW14" s="330"/>
    </row>
    <row r="15" spans="1:50" s="113" customFormat="1" ht="15.75" customHeight="1" outlineLevel="1">
      <c r="A15" s="205" t="s">
        <v>374</v>
      </c>
      <c r="B15" s="483" t="s">
        <v>414</v>
      </c>
      <c r="C15" s="426" t="s">
        <v>434</v>
      </c>
      <c r="D15" s="427"/>
      <c r="E15" s="484" t="s">
        <v>432</v>
      </c>
      <c r="F15" s="485" t="s">
        <v>435</v>
      </c>
      <c r="G15" s="364" t="s">
        <v>2</v>
      </c>
      <c r="H15" s="364" t="s">
        <v>2</v>
      </c>
      <c r="I15" s="364" t="s">
        <v>2</v>
      </c>
      <c r="J15" s="364" t="s">
        <v>2</v>
      </c>
      <c r="K15" s="364" t="s">
        <v>2</v>
      </c>
      <c r="L15" s="364" t="s">
        <v>2</v>
      </c>
      <c r="M15" s="364" t="s">
        <v>2</v>
      </c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3"/>
      <c r="Y15" s="353"/>
      <c r="Z15" s="353"/>
      <c r="AA15" s="353"/>
      <c r="AB15" s="357"/>
      <c r="AC15" s="353"/>
      <c r="AD15" s="353"/>
      <c r="AE15" s="353">
        <v>500</v>
      </c>
      <c r="AF15" s="353"/>
      <c r="AG15" s="353"/>
      <c r="AH15" s="353"/>
      <c r="AI15" s="353"/>
      <c r="AJ15" s="353"/>
      <c r="AK15" s="353"/>
      <c r="AL15" s="353"/>
      <c r="AM15" s="353"/>
      <c r="AN15" s="354"/>
      <c r="AO15" s="355"/>
      <c r="AP15" s="356" t="s">
        <v>379</v>
      </c>
      <c r="AQ15" s="330"/>
      <c r="AR15" s="331"/>
      <c r="AS15" s="330"/>
      <c r="AT15" s="356"/>
      <c r="AU15" s="355"/>
      <c r="AV15" s="356"/>
      <c r="AW15" s="330"/>
    </row>
    <row r="16" spans="1:50" s="113" customFormat="1" ht="15.75" customHeight="1" outlineLevel="1">
      <c r="A16" s="205" t="s">
        <v>374</v>
      </c>
      <c r="B16" s="483" t="s">
        <v>414</v>
      </c>
      <c r="C16" s="426" t="s">
        <v>436</v>
      </c>
      <c r="D16" s="427"/>
      <c r="E16" s="484" t="s">
        <v>417</v>
      </c>
      <c r="F16" s="485" t="s">
        <v>418</v>
      </c>
      <c r="G16" s="364" t="s">
        <v>2</v>
      </c>
      <c r="H16" s="364" t="s">
        <v>2</v>
      </c>
      <c r="I16" s="364" t="s">
        <v>2</v>
      </c>
      <c r="J16" s="364" t="s">
        <v>2</v>
      </c>
      <c r="K16" s="364" t="s">
        <v>2</v>
      </c>
      <c r="L16" s="364" t="s">
        <v>2</v>
      </c>
      <c r="M16" s="364" t="s">
        <v>2</v>
      </c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3"/>
      <c r="Y16" s="353"/>
      <c r="Z16" s="353"/>
      <c r="AA16" s="353"/>
      <c r="AB16" s="357"/>
      <c r="AC16" s="353"/>
      <c r="AD16" s="353"/>
      <c r="AE16" s="353">
        <v>1500</v>
      </c>
      <c r="AF16" s="353"/>
      <c r="AG16" s="353"/>
      <c r="AH16" s="353"/>
      <c r="AI16" s="353"/>
      <c r="AJ16" s="353"/>
      <c r="AK16" s="353"/>
      <c r="AL16" s="353"/>
      <c r="AM16" s="353"/>
      <c r="AN16" s="354"/>
      <c r="AO16" s="355"/>
      <c r="AP16" s="356" t="s">
        <v>379</v>
      </c>
      <c r="AQ16" s="330"/>
      <c r="AR16" s="331"/>
      <c r="AS16" s="330"/>
      <c r="AT16" s="356"/>
      <c r="AU16" s="355"/>
      <c r="AV16" s="356"/>
      <c r="AW16" s="330"/>
    </row>
    <row r="17" spans="1:49" s="113" customFormat="1" ht="15.75" customHeight="1" outlineLevel="1">
      <c r="A17" s="205" t="s">
        <v>374</v>
      </c>
      <c r="B17" s="483" t="s">
        <v>414</v>
      </c>
      <c r="C17" s="426" t="s">
        <v>437</v>
      </c>
      <c r="D17" s="427"/>
      <c r="E17" s="484" t="s">
        <v>420</v>
      </c>
      <c r="F17" s="485" t="s">
        <v>421</v>
      </c>
      <c r="G17" s="364" t="s">
        <v>2</v>
      </c>
      <c r="H17" s="364" t="s">
        <v>2</v>
      </c>
      <c r="I17" s="364" t="s">
        <v>2</v>
      </c>
      <c r="J17" s="364" t="s">
        <v>2</v>
      </c>
      <c r="K17" s="364" t="s">
        <v>2</v>
      </c>
      <c r="L17" s="364" t="s">
        <v>2</v>
      </c>
      <c r="M17" s="364" t="s">
        <v>2</v>
      </c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3"/>
      <c r="Y17" s="353"/>
      <c r="Z17" s="353"/>
      <c r="AA17" s="353"/>
      <c r="AB17" s="357"/>
      <c r="AC17" s="353"/>
      <c r="AD17" s="353"/>
      <c r="AE17" s="353">
        <v>2500</v>
      </c>
      <c r="AF17" s="353"/>
      <c r="AG17" s="353"/>
      <c r="AH17" s="353"/>
      <c r="AI17" s="353"/>
      <c r="AJ17" s="353"/>
      <c r="AK17" s="353"/>
      <c r="AL17" s="353"/>
      <c r="AM17" s="353"/>
      <c r="AN17" s="354"/>
      <c r="AO17" s="355"/>
      <c r="AP17" s="356" t="s">
        <v>379</v>
      </c>
      <c r="AQ17" s="330"/>
      <c r="AR17" s="331"/>
      <c r="AS17" s="330"/>
      <c r="AT17" s="356"/>
      <c r="AU17" s="355"/>
      <c r="AV17" s="356"/>
      <c r="AW17" s="330"/>
    </row>
    <row r="18" spans="1:49" s="113" customFormat="1" ht="15.75" customHeight="1" outlineLevel="1">
      <c r="A18" s="205" t="s">
        <v>374</v>
      </c>
      <c r="B18" s="483" t="s">
        <v>414</v>
      </c>
      <c r="C18" s="426" t="s">
        <v>438</v>
      </c>
      <c r="D18" s="427"/>
      <c r="E18" s="484" t="s">
        <v>423</v>
      </c>
      <c r="F18" s="485" t="s">
        <v>424</v>
      </c>
      <c r="G18" s="364" t="s">
        <v>2</v>
      </c>
      <c r="H18" s="364" t="s">
        <v>2</v>
      </c>
      <c r="I18" s="364" t="s">
        <v>2</v>
      </c>
      <c r="J18" s="364" t="s">
        <v>2</v>
      </c>
      <c r="K18" s="364" t="s">
        <v>2</v>
      </c>
      <c r="L18" s="364" t="s">
        <v>2</v>
      </c>
      <c r="M18" s="364" t="s">
        <v>2</v>
      </c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3"/>
      <c r="Y18" s="353"/>
      <c r="Z18" s="353"/>
      <c r="AA18" s="353"/>
      <c r="AB18" s="357"/>
      <c r="AC18" s="353"/>
      <c r="AD18" s="353"/>
      <c r="AE18" s="353">
        <v>1200</v>
      </c>
      <c r="AF18" s="353"/>
      <c r="AG18" s="353"/>
      <c r="AH18" s="353"/>
      <c r="AI18" s="353"/>
      <c r="AJ18" s="353"/>
      <c r="AK18" s="353"/>
      <c r="AL18" s="353"/>
      <c r="AM18" s="353"/>
      <c r="AN18" s="354"/>
      <c r="AO18" s="355"/>
      <c r="AP18" s="356" t="s">
        <v>379</v>
      </c>
      <c r="AQ18" s="330"/>
      <c r="AR18" s="331"/>
      <c r="AS18" s="330"/>
      <c r="AT18" s="356"/>
      <c r="AU18" s="355"/>
      <c r="AV18" s="356"/>
      <c r="AW18" s="330"/>
    </row>
    <row r="19" spans="1:49" s="113" customFormat="1" ht="15.75" customHeight="1" outlineLevel="1">
      <c r="A19" s="205" t="s">
        <v>374</v>
      </c>
      <c r="B19" s="483" t="s">
        <v>414</v>
      </c>
      <c r="C19" s="426" t="s">
        <v>439</v>
      </c>
      <c r="D19" s="427"/>
      <c r="E19" s="484" t="s">
        <v>426</v>
      </c>
      <c r="F19" s="485" t="s">
        <v>427</v>
      </c>
      <c r="G19" s="364" t="s">
        <v>2</v>
      </c>
      <c r="H19" s="364" t="s">
        <v>2</v>
      </c>
      <c r="I19" s="364" t="s">
        <v>2</v>
      </c>
      <c r="J19" s="364" t="s">
        <v>2</v>
      </c>
      <c r="K19" s="364" t="s">
        <v>2</v>
      </c>
      <c r="L19" s="364" t="s">
        <v>2</v>
      </c>
      <c r="M19" s="364" t="s">
        <v>2</v>
      </c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3"/>
      <c r="Y19" s="353"/>
      <c r="Z19" s="353"/>
      <c r="AA19" s="353"/>
      <c r="AB19" s="357"/>
      <c r="AC19" s="353"/>
      <c r="AD19" s="353"/>
      <c r="AE19" s="353">
        <v>1900</v>
      </c>
      <c r="AF19" s="353"/>
      <c r="AG19" s="353"/>
      <c r="AH19" s="353"/>
      <c r="AI19" s="353"/>
      <c r="AJ19" s="353"/>
      <c r="AK19" s="353"/>
      <c r="AL19" s="353"/>
      <c r="AM19" s="353"/>
      <c r="AN19" s="354"/>
      <c r="AO19" s="355"/>
      <c r="AP19" s="356" t="s">
        <v>379</v>
      </c>
      <c r="AQ19" s="330"/>
      <c r="AR19" s="331"/>
      <c r="AS19" s="330"/>
      <c r="AT19" s="356"/>
      <c r="AU19" s="355"/>
      <c r="AV19" s="356"/>
      <c r="AW19" s="330"/>
    </row>
    <row r="20" spans="1:49" s="113" customFormat="1" ht="15.75" customHeight="1" outlineLevel="1">
      <c r="A20" s="205" t="s">
        <v>374</v>
      </c>
      <c r="B20" s="483" t="s">
        <v>414</v>
      </c>
      <c r="C20" s="426" t="s">
        <v>440</v>
      </c>
      <c r="D20" s="427"/>
      <c r="E20" s="484" t="s">
        <v>429</v>
      </c>
      <c r="F20" s="485" t="s">
        <v>430</v>
      </c>
      <c r="G20" s="364" t="s">
        <v>2</v>
      </c>
      <c r="H20" s="364" t="s">
        <v>2</v>
      </c>
      <c r="I20" s="364" t="s">
        <v>2</v>
      </c>
      <c r="J20" s="364" t="s">
        <v>2</v>
      </c>
      <c r="K20" s="364" t="s">
        <v>2</v>
      </c>
      <c r="L20" s="364" t="s">
        <v>2</v>
      </c>
      <c r="M20" s="364" t="s">
        <v>2</v>
      </c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498"/>
      <c r="Y20" s="498"/>
      <c r="Z20" s="498"/>
      <c r="AA20" s="498"/>
      <c r="AB20" s="357"/>
      <c r="AC20" s="498">
        <v>1000</v>
      </c>
      <c r="AD20" s="498"/>
      <c r="AE20" s="498"/>
      <c r="AF20" s="498"/>
      <c r="AG20" s="498"/>
      <c r="AH20" s="498"/>
      <c r="AI20" s="354"/>
      <c r="AJ20" s="354"/>
      <c r="AK20" s="354"/>
      <c r="AL20" s="354"/>
      <c r="AM20" s="354"/>
      <c r="AN20" s="354"/>
      <c r="AO20" s="355"/>
      <c r="AP20" s="356" t="s">
        <v>379</v>
      </c>
      <c r="AQ20" s="330"/>
      <c r="AR20" s="331"/>
      <c r="AS20" s="330"/>
      <c r="AT20" s="356"/>
      <c r="AU20" s="355"/>
      <c r="AV20" s="356"/>
      <c r="AW20" s="355"/>
    </row>
    <row r="21" spans="1:49" s="113" customFormat="1" ht="15.75" customHeight="1" outlineLevel="1">
      <c r="A21" s="205" t="s">
        <v>374</v>
      </c>
      <c r="B21" s="483" t="s">
        <v>414</v>
      </c>
      <c r="C21" s="426" t="s">
        <v>441</v>
      </c>
      <c r="D21" s="427"/>
      <c r="E21" s="484" t="s">
        <v>432</v>
      </c>
      <c r="F21" s="485" t="s">
        <v>433</v>
      </c>
      <c r="G21" s="364" t="s">
        <v>2</v>
      </c>
      <c r="H21" s="364" t="s">
        <v>2</v>
      </c>
      <c r="I21" s="364" t="s">
        <v>2</v>
      </c>
      <c r="J21" s="364" t="s">
        <v>2</v>
      </c>
      <c r="K21" s="364" t="s">
        <v>2</v>
      </c>
      <c r="L21" s="364" t="s">
        <v>2</v>
      </c>
      <c r="M21" s="364" t="s">
        <v>2</v>
      </c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498"/>
      <c r="Y21" s="498"/>
      <c r="Z21" s="498"/>
      <c r="AA21" s="498"/>
      <c r="AB21" s="357"/>
      <c r="AC21" s="498">
        <v>400</v>
      </c>
      <c r="AD21" s="498"/>
      <c r="AE21" s="498"/>
      <c r="AF21" s="498"/>
      <c r="AG21" s="498"/>
      <c r="AH21" s="498"/>
      <c r="AI21" s="354"/>
      <c r="AJ21" s="354"/>
      <c r="AK21" s="354"/>
      <c r="AL21" s="354"/>
      <c r="AM21" s="354"/>
      <c r="AN21" s="354"/>
      <c r="AO21" s="355"/>
      <c r="AP21" s="356" t="s">
        <v>379</v>
      </c>
      <c r="AQ21" s="355"/>
      <c r="AR21" s="331"/>
      <c r="AS21" s="330"/>
      <c r="AT21" s="356"/>
      <c r="AU21" s="355"/>
      <c r="AV21" s="356"/>
      <c r="AW21" s="355"/>
    </row>
    <row r="22" spans="1:49" s="113" customFormat="1" ht="15.75" customHeight="1" outlineLevel="1">
      <c r="A22" s="205" t="s">
        <v>374</v>
      </c>
      <c r="B22" s="483" t="s">
        <v>414</v>
      </c>
      <c r="C22" s="426" t="s">
        <v>442</v>
      </c>
      <c r="D22" s="427"/>
      <c r="E22" s="484" t="s">
        <v>432</v>
      </c>
      <c r="F22" s="485" t="s">
        <v>443</v>
      </c>
      <c r="G22" s="364" t="s">
        <v>2</v>
      </c>
      <c r="H22" s="364" t="s">
        <v>2</v>
      </c>
      <c r="I22" s="364" t="s">
        <v>2</v>
      </c>
      <c r="J22" s="364" t="s">
        <v>2</v>
      </c>
      <c r="K22" s="364" t="s">
        <v>2</v>
      </c>
      <c r="L22" s="364" t="s">
        <v>2</v>
      </c>
      <c r="M22" s="364" t="s">
        <v>2</v>
      </c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498"/>
      <c r="Y22" s="498"/>
      <c r="Z22" s="498"/>
      <c r="AA22" s="498"/>
      <c r="AB22" s="357"/>
      <c r="AC22" s="498">
        <v>300</v>
      </c>
      <c r="AD22" s="498"/>
      <c r="AE22" s="498"/>
      <c r="AF22" s="498"/>
      <c r="AG22" s="498"/>
      <c r="AH22" s="498"/>
      <c r="AI22" s="354"/>
      <c r="AJ22" s="354"/>
      <c r="AK22" s="354"/>
      <c r="AL22" s="354"/>
      <c r="AM22" s="354"/>
      <c r="AN22" s="354"/>
      <c r="AO22" s="355"/>
      <c r="AP22" s="356" t="s">
        <v>379</v>
      </c>
      <c r="AQ22" s="355"/>
      <c r="AR22" s="331"/>
      <c r="AS22" s="355"/>
      <c r="AT22" s="356"/>
      <c r="AU22" s="355"/>
      <c r="AV22" s="356"/>
      <c r="AW22" s="355"/>
    </row>
    <row r="23" spans="1:49" s="113" customFormat="1" ht="15.75" customHeight="1" outlineLevel="1">
      <c r="A23" s="205" t="s">
        <v>374</v>
      </c>
      <c r="B23" s="483" t="s">
        <v>414</v>
      </c>
      <c r="C23" s="426" t="s">
        <v>444</v>
      </c>
      <c r="D23" s="427" t="s">
        <v>445</v>
      </c>
      <c r="E23" s="484" t="s">
        <v>446</v>
      </c>
      <c r="F23" s="485" t="s">
        <v>447</v>
      </c>
      <c r="G23" s="364" t="s">
        <v>2</v>
      </c>
      <c r="H23" s="364" t="s">
        <v>2</v>
      </c>
      <c r="I23" s="364" t="s">
        <v>2</v>
      </c>
      <c r="J23" s="364" t="s">
        <v>2</v>
      </c>
      <c r="K23" s="364" t="s">
        <v>2</v>
      </c>
      <c r="L23" s="364" t="s">
        <v>2</v>
      </c>
      <c r="M23" s="364" t="s">
        <v>2</v>
      </c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3"/>
      <c r="Y23" s="353"/>
      <c r="Z23" s="353"/>
      <c r="AA23" s="353"/>
      <c r="AB23" s="357"/>
      <c r="AC23" s="353"/>
      <c r="AD23" s="353"/>
      <c r="AE23" s="353">
        <v>14365</v>
      </c>
      <c r="AF23" s="353"/>
      <c r="AG23" s="353"/>
      <c r="AH23" s="353"/>
      <c r="AI23" s="354"/>
      <c r="AJ23" s="354"/>
      <c r="AK23" s="354"/>
      <c r="AL23" s="354"/>
      <c r="AM23" s="354"/>
      <c r="AN23" s="354"/>
      <c r="AO23" s="355"/>
      <c r="AP23" s="356" t="s">
        <v>379</v>
      </c>
      <c r="AQ23" s="355"/>
      <c r="AR23" s="331"/>
      <c r="AS23" s="355"/>
      <c r="AT23" s="356"/>
      <c r="AU23" s="355"/>
      <c r="AV23" s="356"/>
      <c r="AW23" s="355"/>
    </row>
    <row r="24" spans="1:49" s="113" customFormat="1" ht="15.75" customHeight="1" outlineLevel="1">
      <c r="A24" s="205" t="s">
        <v>374</v>
      </c>
      <c r="B24" s="483" t="s">
        <v>414</v>
      </c>
      <c r="C24" s="426" t="s">
        <v>448</v>
      </c>
      <c r="D24" s="427" t="s">
        <v>449</v>
      </c>
      <c r="E24" s="484" t="s">
        <v>450</v>
      </c>
      <c r="F24" s="485" t="s">
        <v>451</v>
      </c>
      <c r="G24" s="364" t="s">
        <v>2</v>
      </c>
      <c r="H24" s="364" t="s">
        <v>2</v>
      </c>
      <c r="I24" s="364" t="s">
        <v>2</v>
      </c>
      <c r="J24" s="364" t="s">
        <v>2</v>
      </c>
      <c r="K24" s="364" t="s">
        <v>2</v>
      </c>
      <c r="L24" s="364" t="s">
        <v>2</v>
      </c>
      <c r="M24" s="364" t="s">
        <v>2</v>
      </c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3"/>
      <c r="Y24" s="353"/>
      <c r="Z24" s="353"/>
      <c r="AA24" s="353"/>
      <c r="AB24" s="357"/>
      <c r="AC24" s="353"/>
      <c r="AD24" s="353"/>
      <c r="AE24" s="353">
        <v>13430</v>
      </c>
      <c r="AF24" s="353"/>
      <c r="AG24" s="353"/>
      <c r="AH24" s="353"/>
      <c r="AI24" s="354"/>
      <c r="AJ24" s="354"/>
      <c r="AK24" s="354"/>
      <c r="AL24" s="354"/>
      <c r="AM24" s="354"/>
      <c r="AN24" s="354"/>
      <c r="AO24" s="355"/>
      <c r="AP24" s="356" t="s">
        <v>379</v>
      </c>
      <c r="AQ24" s="355"/>
      <c r="AR24" s="331"/>
      <c r="AS24" s="355"/>
      <c r="AT24" s="356"/>
      <c r="AU24" s="355"/>
      <c r="AV24" s="356"/>
      <c r="AW24" s="355"/>
    </row>
    <row r="25" spans="1:49" s="113" customFormat="1" ht="15.75" customHeight="1" outlineLevel="1">
      <c r="A25" s="205" t="s">
        <v>374</v>
      </c>
      <c r="B25" s="483" t="s">
        <v>414</v>
      </c>
      <c r="C25" s="426" t="s">
        <v>452</v>
      </c>
      <c r="D25" s="427" t="s">
        <v>453</v>
      </c>
      <c r="E25" s="484" t="s">
        <v>446</v>
      </c>
      <c r="F25" s="485" t="s">
        <v>447</v>
      </c>
      <c r="G25" s="364" t="s">
        <v>2</v>
      </c>
      <c r="H25" s="364" t="s">
        <v>2</v>
      </c>
      <c r="I25" s="364" t="s">
        <v>2</v>
      </c>
      <c r="J25" s="364" t="s">
        <v>2</v>
      </c>
      <c r="K25" s="364" t="s">
        <v>2</v>
      </c>
      <c r="L25" s="364" t="s">
        <v>2</v>
      </c>
      <c r="M25" s="364" t="s">
        <v>2</v>
      </c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498"/>
      <c r="Y25" s="498"/>
      <c r="Z25" s="498"/>
      <c r="AA25" s="498"/>
      <c r="AB25" s="357"/>
      <c r="AC25" s="498">
        <v>9540</v>
      </c>
      <c r="AD25" s="498"/>
      <c r="AE25" s="498"/>
      <c r="AF25" s="498"/>
      <c r="AG25" s="498"/>
      <c r="AH25" s="498"/>
      <c r="AI25" s="354"/>
      <c r="AJ25" s="354"/>
      <c r="AK25" s="354"/>
      <c r="AL25" s="354"/>
      <c r="AM25" s="354"/>
      <c r="AN25" s="354"/>
      <c r="AO25" s="355"/>
      <c r="AP25" s="356" t="s">
        <v>379</v>
      </c>
      <c r="AQ25" s="355"/>
      <c r="AR25" s="356"/>
      <c r="AS25" s="355"/>
      <c r="AT25" s="356"/>
      <c r="AU25" s="355"/>
      <c r="AV25" s="356"/>
      <c r="AW25" s="355"/>
    </row>
    <row r="26" spans="1:49" s="113" customFormat="1" ht="15.75" customHeight="1" outlineLevel="1">
      <c r="A26" s="205" t="s">
        <v>374</v>
      </c>
      <c r="B26" s="483" t="s">
        <v>414</v>
      </c>
      <c r="C26" s="426" t="s">
        <v>454</v>
      </c>
      <c r="D26" s="427" t="s">
        <v>455</v>
      </c>
      <c r="E26" s="484" t="s">
        <v>450</v>
      </c>
      <c r="F26" s="485" t="s">
        <v>451</v>
      </c>
      <c r="G26" s="364" t="s">
        <v>2</v>
      </c>
      <c r="H26" s="364" t="s">
        <v>2</v>
      </c>
      <c r="I26" s="364" t="s">
        <v>2</v>
      </c>
      <c r="J26" s="364" t="s">
        <v>2</v>
      </c>
      <c r="K26" s="364" t="s">
        <v>2</v>
      </c>
      <c r="L26" s="364" t="s">
        <v>2</v>
      </c>
      <c r="M26" s="364" t="s">
        <v>2</v>
      </c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498"/>
      <c r="Y26" s="498"/>
      <c r="Z26" s="498"/>
      <c r="AA26" s="498"/>
      <c r="AB26" s="357"/>
      <c r="AC26" s="498">
        <v>8550</v>
      </c>
      <c r="AD26" s="498"/>
      <c r="AE26" s="498"/>
      <c r="AF26" s="498"/>
      <c r="AG26" s="498"/>
      <c r="AH26" s="498"/>
      <c r="AI26" s="354"/>
      <c r="AJ26" s="354"/>
      <c r="AK26" s="354"/>
      <c r="AL26" s="354"/>
      <c r="AM26" s="354"/>
      <c r="AN26" s="354"/>
      <c r="AO26" s="355"/>
      <c r="AP26" s="356" t="s">
        <v>379</v>
      </c>
      <c r="AQ26" s="355"/>
      <c r="AR26" s="356"/>
      <c r="AS26" s="355"/>
      <c r="AT26" s="356"/>
      <c r="AU26" s="355"/>
      <c r="AV26" s="356"/>
      <c r="AW26" s="355"/>
    </row>
    <row r="27" spans="1:49" s="207" customFormat="1" ht="15.75" customHeight="1">
      <c r="B27" s="358"/>
      <c r="C27" s="358"/>
      <c r="D27" s="358"/>
      <c r="E27" s="122"/>
      <c r="F27" s="116"/>
      <c r="G27" s="359"/>
      <c r="H27" s="117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K27" s="356"/>
      <c r="AL27" s="356"/>
      <c r="AM27" s="356"/>
      <c r="AN27" s="356"/>
      <c r="AO27" s="356"/>
      <c r="AP27" s="356"/>
      <c r="AQ27" s="356"/>
      <c r="AR27" s="356"/>
      <c r="AS27" s="356"/>
    </row>
    <row r="28" spans="1:49" s="289" customFormat="1" ht="15.75" customHeight="1">
      <c r="A28" s="205" t="s">
        <v>409</v>
      </c>
      <c r="B28" s="299"/>
      <c r="C28" s="299"/>
      <c r="D28" s="299"/>
      <c r="E28" s="294"/>
      <c r="F28" s="295"/>
      <c r="G28" s="292"/>
      <c r="H28" s="300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K28" s="302"/>
      <c r="AL28" s="302"/>
      <c r="AM28" s="302"/>
      <c r="AN28" s="302"/>
      <c r="AO28" s="302"/>
      <c r="AP28" s="302"/>
      <c r="AQ28" s="302"/>
      <c r="AR28" s="302"/>
      <c r="AS28" s="302"/>
    </row>
    <row r="29" spans="1:49" s="203" customFormat="1" ht="15.75" customHeight="1" outlineLevel="1">
      <c r="B29" s="202" t="s">
        <v>456</v>
      </c>
      <c r="C29" s="202"/>
    </row>
    <row r="30" spans="1:49" s="203" customFormat="1" ht="15.75" customHeight="1" outlineLevel="1">
      <c r="B30" s="210" t="s">
        <v>411</v>
      </c>
      <c r="C30" s="210"/>
      <c r="D30" s="299"/>
      <c r="E30" s="294"/>
      <c r="F30" s="299"/>
      <c r="H30" s="303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K30" s="302"/>
      <c r="AL30" s="302"/>
      <c r="AM30" s="302"/>
      <c r="AN30" s="302"/>
      <c r="AO30" s="302"/>
      <c r="AP30" s="302"/>
      <c r="AQ30" s="302"/>
      <c r="AR30" s="302"/>
      <c r="AS30" s="302"/>
    </row>
    <row r="31" spans="1:49" s="299" customFormat="1" ht="15.75" customHeight="1" outlineLevel="1">
      <c r="B31" s="210" t="s">
        <v>68</v>
      </c>
      <c r="C31" s="210"/>
    </row>
    <row r="32" spans="1:49">
      <c r="C32" s="169"/>
      <c r="D32" s="213"/>
      <c r="E32" s="170"/>
      <c r="F32" s="150"/>
      <c r="G32" s="171"/>
      <c r="Y32" s="172"/>
      <c r="Z32" s="172"/>
      <c r="AA32" s="172"/>
      <c r="AB32" s="172"/>
      <c r="AC32" s="155"/>
      <c r="AD32" s="155"/>
      <c r="AE32" s="155"/>
      <c r="AF32" s="155"/>
      <c r="AJ32" s="150"/>
      <c r="AK32" s="151"/>
      <c r="AL32" s="151"/>
      <c r="AM32" s="151"/>
      <c r="AN32" s="151"/>
      <c r="AT32" s="150"/>
      <c r="AU32" s="150"/>
      <c r="AV32" s="150"/>
      <c r="AW32" s="150"/>
    </row>
    <row r="33" spans="1:50">
      <c r="C33" s="169"/>
      <c r="D33" s="213"/>
      <c r="E33" s="170"/>
      <c r="F33" s="150"/>
      <c r="G33" s="171"/>
      <c r="Y33" s="172"/>
      <c r="Z33" s="172"/>
      <c r="AA33" s="172"/>
      <c r="AB33" s="172"/>
      <c r="AC33" s="155"/>
      <c r="AD33" s="155"/>
      <c r="AE33" s="155"/>
      <c r="AF33" s="155"/>
      <c r="AJ33" s="150"/>
      <c r="AK33" s="151"/>
      <c r="AL33" s="151"/>
      <c r="AM33" s="151"/>
      <c r="AN33" s="151"/>
      <c r="AT33" s="150"/>
      <c r="AU33" s="150"/>
      <c r="AV33" s="150"/>
      <c r="AW33" s="150"/>
    </row>
    <row r="34" spans="1:50" s="207" customFormat="1">
      <c r="A34" s="208"/>
      <c r="B34" s="208"/>
      <c r="C34" s="208"/>
      <c r="D34" s="336"/>
      <c r="E34" s="337"/>
      <c r="G34" s="338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339"/>
      <c r="AE34" s="339"/>
      <c r="AF34" s="339"/>
      <c r="AG34" s="339"/>
      <c r="AH34" s="340"/>
      <c r="AI34" s="340"/>
      <c r="AJ34" s="340"/>
      <c r="AK34" s="340"/>
      <c r="AL34" s="340"/>
      <c r="AM34" s="340"/>
      <c r="AN34" s="340"/>
      <c r="AP34" s="120"/>
      <c r="AQ34" s="120"/>
      <c r="AR34" s="120"/>
      <c r="AS34" s="120"/>
      <c r="AT34" s="120"/>
      <c r="AU34" s="120"/>
      <c r="AV34" s="120"/>
      <c r="AW34" s="120"/>
      <c r="AX34" s="120"/>
    </row>
  </sheetData>
  <mergeCells count="23">
    <mergeCell ref="AC13:AH13"/>
    <mergeCell ref="G4:M4"/>
    <mergeCell ref="AO4:AW4"/>
    <mergeCell ref="N5:AB5"/>
    <mergeCell ref="AC5:AH5"/>
    <mergeCell ref="AC6:AH6"/>
    <mergeCell ref="AC7:AH7"/>
    <mergeCell ref="X9:AA9"/>
    <mergeCell ref="AC9:AH9"/>
    <mergeCell ref="AC10:AH10"/>
    <mergeCell ref="AC11:AH11"/>
    <mergeCell ref="AC12:AH12"/>
    <mergeCell ref="X25:AA25"/>
    <mergeCell ref="AC25:AH25"/>
    <mergeCell ref="X26:AA26"/>
    <mergeCell ref="AC26:AH26"/>
    <mergeCell ref="AC14:AH14"/>
    <mergeCell ref="X20:AA20"/>
    <mergeCell ref="AC20:AH20"/>
    <mergeCell ref="X21:AA21"/>
    <mergeCell ref="AC21:AH21"/>
    <mergeCell ref="X22:AA22"/>
    <mergeCell ref="AC22:AH22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4B138-3A6D-4D81-B770-054A19070158}">
  <sheetPr>
    <pageSetUpPr fitToPage="1"/>
  </sheetPr>
  <dimension ref="A1:AX33"/>
  <sheetViews>
    <sheetView showGridLines="0" zoomScale="70" zoomScaleNormal="70" workbookViewId="0">
      <pane ySplit="5" topLeftCell="A6" activePane="bottomLeft" state="frozen"/>
      <selection activeCell="C1" sqref="C1"/>
      <selection pane="bottomLeft" activeCell="A29" sqref="A29:XFD34"/>
    </sheetView>
  </sheetViews>
  <sheetFormatPr defaultColWidth="9.140625" defaultRowHeight="18" outlineLevelRow="1" outlineLevelCol="1"/>
  <cols>
    <col min="1" max="1" width="9.7109375" style="169" customWidth="1"/>
    <col min="2" max="2" width="20.85546875" style="169" customWidth="1"/>
    <col min="3" max="3" width="44.7109375" style="213" customWidth="1"/>
    <col min="4" max="4" width="41.85546875" style="170" customWidth="1" outlineLevel="1"/>
    <col min="5" max="5" width="36.140625" style="150" customWidth="1"/>
    <col min="6" max="6" width="39.85546875" style="171" customWidth="1"/>
    <col min="7" max="12" width="4.28515625" style="211" customWidth="1" outlineLevel="1"/>
    <col min="13" max="13" width="5.28515625" style="211" customWidth="1" outlineLevel="1"/>
    <col min="14" max="17" width="13.85546875" style="211" customWidth="1" outlineLevel="1"/>
    <col min="18" max="18" width="12.85546875" style="211" customWidth="1" outlineLevel="1"/>
    <col min="19" max="22" width="13.85546875" style="211" customWidth="1" outlineLevel="1"/>
    <col min="23" max="23" width="12.85546875" style="211" customWidth="1" outlineLevel="1"/>
    <col min="24" max="27" width="13.85546875" style="211" customWidth="1" outlineLevel="1"/>
    <col min="28" max="28" width="12.85546875" style="211" customWidth="1" outlineLevel="1"/>
    <col min="29" max="29" width="18.85546875" style="172" customWidth="1"/>
    <col min="30" max="30" width="10.7109375" style="172" customWidth="1"/>
    <col min="31" max="31" width="11.140625" style="172" customWidth="1"/>
    <col min="32" max="32" width="10.140625" style="172" customWidth="1"/>
    <col min="33" max="33" width="9.85546875" style="155" customWidth="1"/>
    <col min="34" max="34" width="9.140625" style="155" customWidth="1"/>
    <col min="35" max="36" width="12.28515625" style="155" customWidth="1"/>
    <col min="37" max="37" width="12" style="155" customWidth="1"/>
    <col min="38" max="39" width="10.140625" style="155" customWidth="1"/>
    <col min="40" max="40" width="11" style="150" customWidth="1"/>
    <col min="41" max="49" width="3.5703125" style="151" customWidth="1"/>
    <col min="50" max="50" width="5.42578125" style="150" customWidth="1"/>
    <col min="51" max="16384" width="9.140625" style="150"/>
  </cols>
  <sheetData>
    <row r="1" spans="1:50" s="307" customFormat="1" ht="33.75">
      <c r="A1" s="304" t="s">
        <v>469</v>
      </c>
      <c r="B1" s="305"/>
      <c r="C1" s="290"/>
      <c r="D1" s="306"/>
      <c r="F1" s="30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309"/>
      <c r="AD1" s="309"/>
      <c r="AE1" s="309"/>
      <c r="AF1" s="309"/>
      <c r="AG1" s="310"/>
      <c r="AH1" s="310"/>
      <c r="AI1" s="310"/>
      <c r="AJ1" s="310"/>
      <c r="AK1" s="310"/>
      <c r="AL1" s="310"/>
      <c r="AM1" s="310"/>
      <c r="AO1" s="311"/>
      <c r="AP1" s="311"/>
      <c r="AQ1" s="311"/>
      <c r="AR1" s="311"/>
      <c r="AS1" s="311"/>
      <c r="AT1" s="311"/>
      <c r="AU1" s="311"/>
      <c r="AV1" s="311"/>
      <c r="AW1" s="311"/>
    </row>
    <row r="2" spans="1:50" s="307" customFormat="1" ht="30">
      <c r="A2" s="312" t="s">
        <v>223</v>
      </c>
      <c r="B2" s="305"/>
      <c r="C2" s="290"/>
      <c r="D2" s="313"/>
      <c r="F2" s="308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309"/>
      <c r="AD2" s="309"/>
      <c r="AE2" s="309"/>
      <c r="AF2" s="309"/>
      <c r="AG2" s="310"/>
      <c r="AH2" s="310"/>
      <c r="AI2" s="310"/>
      <c r="AJ2" s="310"/>
      <c r="AK2" s="310"/>
      <c r="AL2" s="310"/>
      <c r="AM2" s="310"/>
      <c r="AO2" s="311"/>
      <c r="AP2" s="311"/>
      <c r="AQ2" s="311"/>
      <c r="AR2" s="311"/>
      <c r="AS2" s="311"/>
      <c r="AT2" s="311"/>
      <c r="AU2" s="311"/>
      <c r="AV2" s="311"/>
      <c r="AW2" s="311"/>
    </row>
    <row r="3" spans="1:50" s="307" customFormat="1" ht="18.75" customHeight="1">
      <c r="A3" s="305"/>
      <c r="B3" s="305"/>
      <c r="C3" s="314"/>
      <c r="D3" s="313"/>
      <c r="F3" s="315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309"/>
      <c r="AD3" s="309"/>
      <c r="AE3" s="309"/>
      <c r="AF3" s="309"/>
      <c r="AG3" s="310"/>
      <c r="AH3" s="310"/>
      <c r="AI3" s="310"/>
      <c r="AJ3" s="310"/>
      <c r="AK3" s="310"/>
      <c r="AL3" s="310"/>
      <c r="AM3" s="310"/>
      <c r="AO3" s="311"/>
      <c r="AP3" s="311"/>
      <c r="AQ3" s="311"/>
      <c r="AR3" s="311"/>
      <c r="AS3" s="311"/>
      <c r="AT3" s="311"/>
      <c r="AU3" s="311"/>
      <c r="AV3" s="311"/>
      <c r="AW3" s="311"/>
    </row>
    <row r="4" spans="1:50" s="316" customFormat="1" ht="35.25" customHeight="1">
      <c r="F4" s="288"/>
      <c r="G4" s="541" t="s">
        <v>1</v>
      </c>
      <c r="H4" s="542"/>
      <c r="I4" s="542"/>
      <c r="J4" s="542"/>
      <c r="K4" s="542"/>
      <c r="L4" s="542"/>
      <c r="M4" s="543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8"/>
      <c r="AD4" s="319"/>
      <c r="AE4" s="319"/>
      <c r="AF4" s="319"/>
      <c r="AG4" s="320"/>
      <c r="AH4" s="320"/>
      <c r="AI4" s="320"/>
      <c r="AJ4" s="320"/>
      <c r="AK4" s="320"/>
      <c r="AL4" s="320"/>
      <c r="AM4" s="320"/>
      <c r="AN4" s="321"/>
      <c r="AO4" s="544" t="s">
        <v>46</v>
      </c>
      <c r="AP4" s="545"/>
      <c r="AQ4" s="545"/>
      <c r="AR4" s="545"/>
      <c r="AS4" s="545"/>
      <c r="AT4" s="545"/>
      <c r="AU4" s="545"/>
      <c r="AV4" s="545"/>
      <c r="AW4" s="546"/>
    </row>
    <row r="5" spans="1:50" s="329" customFormat="1" ht="77.25" customHeight="1">
      <c r="A5" s="322" t="s">
        <v>38</v>
      </c>
      <c r="B5" s="322" t="s">
        <v>37</v>
      </c>
      <c r="C5" s="322" t="s">
        <v>47</v>
      </c>
      <c r="D5" s="322"/>
      <c r="E5" s="322" t="s">
        <v>15</v>
      </c>
      <c r="F5" s="323" t="s">
        <v>0</v>
      </c>
      <c r="G5" s="324" t="s">
        <v>39</v>
      </c>
      <c r="H5" s="324" t="s">
        <v>40</v>
      </c>
      <c r="I5" s="324" t="s">
        <v>41</v>
      </c>
      <c r="J5" s="324" t="s">
        <v>42</v>
      </c>
      <c r="K5" s="324" t="s">
        <v>43</v>
      </c>
      <c r="L5" s="324" t="s">
        <v>44</v>
      </c>
      <c r="M5" s="324" t="s">
        <v>45</v>
      </c>
      <c r="N5" s="547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7" t="s">
        <v>48</v>
      </c>
      <c r="AD5" s="548"/>
      <c r="AE5" s="548"/>
      <c r="AF5" s="548"/>
      <c r="AG5" s="548"/>
      <c r="AH5" s="549"/>
      <c r="AI5" s="325"/>
      <c r="AJ5" s="325"/>
      <c r="AK5" s="325"/>
      <c r="AL5" s="326"/>
      <c r="AM5" s="325"/>
      <c r="AN5" s="327"/>
      <c r="AO5" s="24" t="s">
        <v>20</v>
      </c>
      <c r="AP5" s="328" t="s">
        <v>21</v>
      </c>
      <c r="AQ5" s="24" t="s">
        <v>22</v>
      </c>
      <c r="AR5" s="328" t="s">
        <v>23</v>
      </c>
      <c r="AS5" s="24" t="s">
        <v>24</v>
      </c>
      <c r="AT5" s="328" t="s">
        <v>25</v>
      </c>
      <c r="AU5" s="24" t="s">
        <v>26</v>
      </c>
      <c r="AV5" s="328" t="s">
        <v>27</v>
      </c>
      <c r="AW5" s="24" t="s">
        <v>28</v>
      </c>
      <c r="AX5" s="291"/>
    </row>
    <row r="6" spans="1:50" s="207" customFormat="1">
      <c r="A6" s="208"/>
      <c r="B6" s="115"/>
      <c r="C6" s="122"/>
      <c r="D6" s="116"/>
      <c r="E6" s="113"/>
      <c r="F6" s="117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539" t="s">
        <v>412</v>
      </c>
      <c r="AD6" s="540"/>
      <c r="AE6" s="540"/>
      <c r="AF6" s="540"/>
      <c r="AG6" s="540"/>
      <c r="AH6" s="540"/>
      <c r="AI6" s="112"/>
      <c r="AJ6" s="112"/>
      <c r="AK6" s="112"/>
      <c r="AL6" s="112"/>
      <c r="AM6" s="112"/>
      <c r="AO6" s="330"/>
      <c r="AP6" s="331"/>
      <c r="AQ6" s="330"/>
      <c r="AR6" s="331"/>
      <c r="AS6" s="330"/>
      <c r="AT6" s="331"/>
      <c r="AU6" s="330"/>
      <c r="AV6" s="331"/>
      <c r="AW6" s="330"/>
    </row>
    <row r="7" spans="1:50" s="207" customFormat="1">
      <c r="A7" s="208"/>
      <c r="B7" s="115"/>
      <c r="C7" s="122"/>
      <c r="D7" s="116"/>
      <c r="E7" s="113"/>
      <c r="F7" s="117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539" t="s">
        <v>412</v>
      </c>
      <c r="AD7" s="540"/>
      <c r="AE7" s="540"/>
      <c r="AF7" s="540"/>
      <c r="AG7" s="540"/>
      <c r="AH7" s="540"/>
      <c r="AI7" s="112"/>
      <c r="AJ7" s="112"/>
      <c r="AK7" s="112"/>
      <c r="AL7" s="112"/>
      <c r="AM7" s="112"/>
      <c r="AO7" s="330"/>
      <c r="AP7" s="331"/>
      <c r="AQ7" s="330"/>
      <c r="AR7" s="331"/>
      <c r="AS7" s="330"/>
      <c r="AT7" s="331"/>
      <c r="AU7" s="330"/>
      <c r="AV7" s="331"/>
      <c r="AW7" s="330"/>
    </row>
    <row r="8" spans="1:50" s="207" customFormat="1" ht="15.75" customHeight="1">
      <c r="A8" s="287" t="s">
        <v>374</v>
      </c>
      <c r="B8" s="212"/>
      <c r="C8" s="212"/>
      <c r="D8" s="288" t="s">
        <v>14</v>
      </c>
      <c r="G8" s="332"/>
      <c r="H8" s="333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AC8" s="500" t="s">
        <v>457</v>
      </c>
      <c r="AD8" s="501"/>
      <c r="AE8" s="501"/>
      <c r="AF8" s="501"/>
      <c r="AG8" s="501"/>
      <c r="AH8" s="551"/>
      <c r="AO8" s="330"/>
      <c r="AP8" s="331"/>
      <c r="AQ8" s="330"/>
      <c r="AR8" s="331"/>
      <c r="AS8" s="330"/>
      <c r="AT8" s="331"/>
      <c r="AU8" s="330"/>
      <c r="AV8" s="331"/>
      <c r="AW8" s="330"/>
    </row>
    <row r="9" spans="1:50" s="207" customFormat="1" ht="15.75" customHeight="1">
      <c r="A9" s="334"/>
      <c r="B9" s="212"/>
      <c r="C9" s="212"/>
      <c r="D9" s="213"/>
      <c r="E9" s="335"/>
      <c r="G9" s="332"/>
      <c r="H9" s="333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AO9" s="330"/>
      <c r="AP9" s="331"/>
      <c r="AQ9" s="330"/>
      <c r="AR9" s="331"/>
      <c r="AS9" s="330"/>
      <c r="AT9" s="331"/>
      <c r="AU9" s="330"/>
      <c r="AV9" s="331"/>
      <c r="AW9" s="330"/>
    </row>
    <row r="10" spans="1:50" s="113" customFormat="1" ht="15.75" customHeight="1" outlineLevel="1">
      <c r="A10" s="205" t="s">
        <v>374</v>
      </c>
      <c r="B10" s="483" t="s">
        <v>414</v>
      </c>
      <c r="C10" s="426" t="s">
        <v>415</v>
      </c>
      <c r="D10" s="427" t="s">
        <v>416</v>
      </c>
      <c r="E10" s="484" t="s">
        <v>417</v>
      </c>
      <c r="F10" s="485" t="s">
        <v>418</v>
      </c>
      <c r="G10" s="487" t="s">
        <v>2</v>
      </c>
      <c r="H10" s="487" t="s">
        <v>2</v>
      </c>
      <c r="I10" s="487" t="s">
        <v>2</v>
      </c>
      <c r="J10" s="487" t="s">
        <v>2</v>
      </c>
      <c r="K10" s="487" t="s">
        <v>2</v>
      </c>
      <c r="L10" s="487" t="s">
        <v>2</v>
      </c>
      <c r="M10" s="487" t="s">
        <v>2</v>
      </c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498"/>
      <c r="Y10" s="498"/>
      <c r="Z10" s="498"/>
      <c r="AA10" s="498"/>
      <c r="AB10" s="357"/>
      <c r="AC10" s="498">
        <f>1700*1.1</f>
        <v>1870.0000000000002</v>
      </c>
      <c r="AD10" s="498"/>
      <c r="AE10" s="498"/>
      <c r="AF10" s="498"/>
      <c r="AG10" s="498"/>
      <c r="AH10" s="498"/>
      <c r="AI10" s="353"/>
      <c r="AJ10" s="353"/>
      <c r="AK10" s="353"/>
      <c r="AL10" s="353"/>
      <c r="AM10" s="353"/>
      <c r="AN10" s="354"/>
      <c r="AO10" s="355"/>
      <c r="AP10" s="356" t="s">
        <v>379</v>
      </c>
      <c r="AQ10" s="330"/>
      <c r="AR10" s="331"/>
      <c r="AS10" s="330"/>
      <c r="AT10" s="356"/>
      <c r="AU10" s="355"/>
      <c r="AV10" s="356"/>
      <c r="AW10" s="330"/>
    </row>
    <row r="11" spans="1:50" s="113" customFormat="1" ht="15.75" customHeight="1" outlineLevel="1">
      <c r="A11" s="205" t="s">
        <v>374</v>
      </c>
      <c r="B11" s="483" t="s">
        <v>414</v>
      </c>
      <c r="C11" s="426" t="s">
        <v>419</v>
      </c>
      <c r="D11" s="427" t="s">
        <v>416</v>
      </c>
      <c r="E11" s="484" t="s">
        <v>420</v>
      </c>
      <c r="F11" s="485" t="s">
        <v>421</v>
      </c>
      <c r="G11" s="487" t="s">
        <v>2</v>
      </c>
      <c r="H11" s="487" t="s">
        <v>2</v>
      </c>
      <c r="I11" s="487" t="s">
        <v>2</v>
      </c>
      <c r="J11" s="487" t="s">
        <v>2</v>
      </c>
      <c r="K11" s="487" t="s">
        <v>2</v>
      </c>
      <c r="L11" s="487" t="s">
        <v>2</v>
      </c>
      <c r="M11" s="487" t="s">
        <v>2</v>
      </c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3"/>
      <c r="Y11" s="353"/>
      <c r="Z11" s="353"/>
      <c r="AA11" s="353"/>
      <c r="AB11" s="357"/>
      <c r="AC11" s="498">
        <f>2900*1.1</f>
        <v>3190.0000000000005</v>
      </c>
      <c r="AD11" s="498"/>
      <c r="AE11" s="498"/>
      <c r="AF11" s="498"/>
      <c r="AG11" s="498"/>
      <c r="AH11" s="498"/>
      <c r="AI11" s="353"/>
      <c r="AJ11" s="353"/>
      <c r="AK11" s="353"/>
      <c r="AL11" s="353"/>
      <c r="AM11" s="353"/>
      <c r="AN11" s="354"/>
      <c r="AO11" s="355"/>
      <c r="AP11" s="356" t="s">
        <v>379</v>
      </c>
      <c r="AQ11" s="330"/>
      <c r="AR11" s="331"/>
      <c r="AS11" s="330"/>
      <c r="AT11" s="356"/>
      <c r="AU11" s="355"/>
      <c r="AV11" s="356"/>
      <c r="AW11" s="330"/>
    </row>
    <row r="12" spans="1:50" s="113" customFormat="1" ht="15.75" customHeight="1" outlineLevel="1">
      <c r="A12" s="205" t="s">
        <v>374</v>
      </c>
      <c r="B12" s="483" t="s">
        <v>414</v>
      </c>
      <c r="C12" s="426" t="s">
        <v>422</v>
      </c>
      <c r="D12" s="427" t="s">
        <v>416</v>
      </c>
      <c r="E12" s="484" t="s">
        <v>423</v>
      </c>
      <c r="F12" s="485" t="s">
        <v>424</v>
      </c>
      <c r="G12" s="487" t="s">
        <v>2</v>
      </c>
      <c r="H12" s="487" t="s">
        <v>2</v>
      </c>
      <c r="I12" s="487" t="s">
        <v>2</v>
      </c>
      <c r="J12" s="487" t="s">
        <v>2</v>
      </c>
      <c r="K12" s="487" t="s">
        <v>2</v>
      </c>
      <c r="L12" s="487" t="s">
        <v>2</v>
      </c>
      <c r="M12" s="487" t="s">
        <v>2</v>
      </c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3"/>
      <c r="Y12" s="353"/>
      <c r="Z12" s="353"/>
      <c r="AA12" s="353"/>
      <c r="AB12" s="357"/>
      <c r="AC12" s="498">
        <f>1400*1.1</f>
        <v>1540.0000000000002</v>
      </c>
      <c r="AD12" s="498"/>
      <c r="AE12" s="498"/>
      <c r="AF12" s="498"/>
      <c r="AG12" s="498"/>
      <c r="AH12" s="498"/>
      <c r="AI12" s="353"/>
      <c r="AJ12" s="353"/>
      <c r="AK12" s="353"/>
      <c r="AL12" s="353"/>
      <c r="AM12" s="353"/>
      <c r="AN12" s="354"/>
      <c r="AO12" s="355"/>
      <c r="AP12" s="356" t="s">
        <v>379</v>
      </c>
      <c r="AQ12" s="330"/>
      <c r="AR12" s="331"/>
      <c r="AS12" s="330"/>
      <c r="AT12" s="356"/>
      <c r="AU12" s="355"/>
      <c r="AV12" s="356"/>
      <c r="AW12" s="330"/>
    </row>
    <row r="13" spans="1:50" s="113" customFormat="1" ht="15.75" customHeight="1" outlineLevel="1">
      <c r="A13" s="205" t="s">
        <v>374</v>
      </c>
      <c r="B13" s="483" t="s">
        <v>414</v>
      </c>
      <c r="C13" s="426" t="s">
        <v>425</v>
      </c>
      <c r="D13" s="427" t="s">
        <v>416</v>
      </c>
      <c r="E13" s="484" t="s">
        <v>426</v>
      </c>
      <c r="F13" s="485" t="s">
        <v>427</v>
      </c>
      <c r="G13" s="487" t="s">
        <v>2</v>
      </c>
      <c r="H13" s="487" t="s">
        <v>2</v>
      </c>
      <c r="I13" s="487" t="s">
        <v>2</v>
      </c>
      <c r="J13" s="487" t="s">
        <v>2</v>
      </c>
      <c r="K13" s="487" t="s">
        <v>2</v>
      </c>
      <c r="L13" s="487" t="s">
        <v>2</v>
      </c>
      <c r="M13" s="487" t="s">
        <v>2</v>
      </c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3"/>
      <c r="Y13" s="353"/>
      <c r="Z13" s="353"/>
      <c r="AA13" s="353"/>
      <c r="AB13" s="357"/>
      <c r="AC13" s="498">
        <f>2200*1.1</f>
        <v>2420</v>
      </c>
      <c r="AD13" s="498"/>
      <c r="AE13" s="498"/>
      <c r="AF13" s="498"/>
      <c r="AG13" s="498"/>
      <c r="AH13" s="498"/>
      <c r="AI13" s="353"/>
      <c r="AJ13" s="353"/>
      <c r="AK13" s="353"/>
      <c r="AL13" s="353"/>
      <c r="AM13" s="353"/>
      <c r="AN13" s="354"/>
      <c r="AO13" s="355"/>
      <c r="AP13" s="356" t="s">
        <v>379</v>
      </c>
      <c r="AQ13" s="330"/>
      <c r="AR13" s="331"/>
      <c r="AS13" s="330"/>
      <c r="AT13" s="356"/>
      <c r="AU13" s="355"/>
      <c r="AV13" s="356"/>
      <c r="AW13" s="330"/>
    </row>
    <row r="14" spans="1:50" s="113" customFormat="1" ht="15.75" customHeight="1" outlineLevel="1">
      <c r="A14" s="205" t="s">
        <v>374</v>
      </c>
      <c r="B14" s="483" t="s">
        <v>414</v>
      </c>
      <c r="C14" s="426" t="s">
        <v>428</v>
      </c>
      <c r="D14" s="427" t="s">
        <v>416</v>
      </c>
      <c r="E14" s="484" t="s">
        <v>429</v>
      </c>
      <c r="F14" s="485" t="s">
        <v>430</v>
      </c>
      <c r="G14" s="487" t="s">
        <v>2</v>
      </c>
      <c r="H14" s="487" t="s">
        <v>2</v>
      </c>
      <c r="I14" s="487" t="s">
        <v>2</v>
      </c>
      <c r="J14" s="487" t="s">
        <v>2</v>
      </c>
      <c r="K14" s="487" t="s">
        <v>2</v>
      </c>
      <c r="L14" s="487" t="s">
        <v>2</v>
      </c>
      <c r="M14" s="487" t="s">
        <v>2</v>
      </c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3"/>
      <c r="Y14" s="353"/>
      <c r="Z14" s="353"/>
      <c r="AA14" s="353"/>
      <c r="AB14" s="357"/>
      <c r="AC14" s="498">
        <f>1200*1.1</f>
        <v>1320</v>
      </c>
      <c r="AD14" s="498"/>
      <c r="AE14" s="498"/>
      <c r="AF14" s="498"/>
      <c r="AG14" s="498"/>
      <c r="AH14" s="498"/>
      <c r="AI14" s="353"/>
      <c r="AJ14" s="353"/>
      <c r="AK14" s="353"/>
      <c r="AL14" s="353"/>
      <c r="AM14" s="353"/>
      <c r="AN14" s="354"/>
      <c r="AO14" s="355"/>
      <c r="AP14" s="356" t="s">
        <v>379</v>
      </c>
      <c r="AQ14" s="330"/>
      <c r="AR14" s="331"/>
      <c r="AS14" s="330"/>
      <c r="AT14" s="356"/>
      <c r="AU14" s="355"/>
      <c r="AV14" s="356"/>
      <c r="AW14" s="330"/>
    </row>
    <row r="15" spans="1:50" s="113" customFormat="1" ht="15.75" customHeight="1" outlineLevel="1">
      <c r="A15" s="205" t="s">
        <v>374</v>
      </c>
      <c r="B15" s="483" t="s">
        <v>414</v>
      </c>
      <c r="C15" s="426" t="s">
        <v>431</v>
      </c>
      <c r="D15" s="427" t="s">
        <v>416</v>
      </c>
      <c r="E15" s="484" t="s">
        <v>432</v>
      </c>
      <c r="F15" s="485" t="s">
        <v>433</v>
      </c>
      <c r="G15" s="487" t="s">
        <v>2</v>
      </c>
      <c r="H15" s="487" t="s">
        <v>2</v>
      </c>
      <c r="I15" s="487" t="s">
        <v>2</v>
      </c>
      <c r="J15" s="487" t="s">
        <v>2</v>
      </c>
      <c r="K15" s="487" t="s">
        <v>2</v>
      </c>
      <c r="L15" s="487" t="s">
        <v>2</v>
      </c>
      <c r="M15" s="487" t="s">
        <v>2</v>
      </c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3"/>
      <c r="Y15" s="353"/>
      <c r="Z15" s="353"/>
      <c r="AA15" s="353"/>
      <c r="AB15" s="357"/>
      <c r="AC15" s="498">
        <f>500*1.1</f>
        <v>550</v>
      </c>
      <c r="AD15" s="498"/>
      <c r="AE15" s="498"/>
      <c r="AF15" s="498"/>
      <c r="AG15" s="498"/>
      <c r="AH15" s="498"/>
      <c r="AI15" s="353"/>
      <c r="AJ15" s="353"/>
      <c r="AK15" s="353"/>
      <c r="AL15" s="353"/>
      <c r="AM15" s="353"/>
      <c r="AN15" s="354"/>
      <c r="AO15" s="355"/>
      <c r="AP15" s="356" t="s">
        <v>379</v>
      </c>
      <c r="AQ15" s="330"/>
      <c r="AR15" s="331"/>
      <c r="AS15" s="330"/>
      <c r="AT15" s="356"/>
      <c r="AU15" s="355"/>
      <c r="AV15" s="356"/>
      <c r="AW15" s="330"/>
    </row>
    <row r="16" spans="1:50" s="113" customFormat="1" ht="15.75" customHeight="1" outlineLevel="1">
      <c r="A16" s="205" t="s">
        <v>374</v>
      </c>
      <c r="B16" s="483" t="s">
        <v>414</v>
      </c>
      <c r="C16" s="426" t="s">
        <v>434</v>
      </c>
      <c r="D16" s="427"/>
      <c r="E16" s="484" t="s">
        <v>432</v>
      </c>
      <c r="F16" s="485" t="s">
        <v>435</v>
      </c>
      <c r="G16" s="487" t="s">
        <v>2</v>
      </c>
      <c r="H16" s="487" t="s">
        <v>2</v>
      </c>
      <c r="I16" s="487" t="s">
        <v>2</v>
      </c>
      <c r="J16" s="487" t="s">
        <v>2</v>
      </c>
      <c r="K16" s="487" t="s">
        <v>2</v>
      </c>
      <c r="L16" s="487" t="s">
        <v>2</v>
      </c>
      <c r="M16" s="487" t="s">
        <v>2</v>
      </c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3"/>
      <c r="Y16" s="353"/>
      <c r="Z16" s="353"/>
      <c r="AA16" s="353"/>
      <c r="AB16" s="357"/>
      <c r="AC16" s="353"/>
      <c r="AD16" s="353"/>
      <c r="AE16" s="353">
        <f>500*1.1</f>
        <v>550</v>
      </c>
      <c r="AF16" s="353"/>
      <c r="AG16" s="353"/>
      <c r="AH16" s="353"/>
      <c r="AI16" s="353"/>
      <c r="AJ16" s="353"/>
      <c r="AK16" s="353"/>
      <c r="AL16" s="353"/>
      <c r="AM16" s="353"/>
      <c r="AN16" s="354"/>
      <c r="AO16" s="355"/>
      <c r="AP16" s="356" t="s">
        <v>379</v>
      </c>
      <c r="AQ16" s="330"/>
      <c r="AR16" s="331"/>
      <c r="AS16" s="330"/>
      <c r="AT16" s="356"/>
      <c r="AU16" s="355"/>
      <c r="AV16" s="356"/>
      <c r="AW16" s="330"/>
    </row>
    <row r="17" spans="1:49" s="113" customFormat="1" ht="15.75" customHeight="1" outlineLevel="1">
      <c r="A17" s="205" t="s">
        <v>374</v>
      </c>
      <c r="B17" s="483" t="s">
        <v>414</v>
      </c>
      <c r="C17" s="426" t="s">
        <v>436</v>
      </c>
      <c r="D17" s="427"/>
      <c r="E17" s="484" t="s">
        <v>417</v>
      </c>
      <c r="F17" s="485" t="s">
        <v>418</v>
      </c>
      <c r="G17" s="487" t="s">
        <v>2</v>
      </c>
      <c r="H17" s="487" t="s">
        <v>2</v>
      </c>
      <c r="I17" s="487" t="s">
        <v>2</v>
      </c>
      <c r="J17" s="487" t="s">
        <v>2</v>
      </c>
      <c r="K17" s="487" t="s">
        <v>2</v>
      </c>
      <c r="L17" s="487" t="s">
        <v>2</v>
      </c>
      <c r="M17" s="487" t="s">
        <v>2</v>
      </c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3"/>
      <c r="Y17" s="353"/>
      <c r="Z17" s="353"/>
      <c r="AA17" s="353"/>
      <c r="AB17" s="357"/>
      <c r="AC17" s="353"/>
      <c r="AD17" s="353"/>
      <c r="AE17" s="353">
        <f>1500*1.1</f>
        <v>1650.0000000000002</v>
      </c>
      <c r="AF17" s="353"/>
      <c r="AG17" s="353"/>
      <c r="AH17" s="353"/>
      <c r="AI17" s="353"/>
      <c r="AJ17" s="353"/>
      <c r="AK17" s="353"/>
      <c r="AL17" s="353"/>
      <c r="AM17" s="353"/>
      <c r="AN17" s="354"/>
      <c r="AO17" s="355"/>
      <c r="AP17" s="356" t="s">
        <v>379</v>
      </c>
      <c r="AQ17" s="330"/>
      <c r="AR17" s="331"/>
      <c r="AS17" s="330"/>
      <c r="AT17" s="356"/>
      <c r="AU17" s="355"/>
      <c r="AV17" s="356"/>
      <c r="AW17" s="330"/>
    </row>
    <row r="18" spans="1:49" s="113" customFormat="1" ht="15.75" customHeight="1" outlineLevel="1">
      <c r="A18" s="205" t="s">
        <v>374</v>
      </c>
      <c r="B18" s="483" t="s">
        <v>414</v>
      </c>
      <c r="C18" s="426" t="s">
        <v>437</v>
      </c>
      <c r="D18" s="427"/>
      <c r="E18" s="484" t="s">
        <v>420</v>
      </c>
      <c r="F18" s="485" t="s">
        <v>421</v>
      </c>
      <c r="G18" s="487" t="s">
        <v>2</v>
      </c>
      <c r="H18" s="487" t="s">
        <v>2</v>
      </c>
      <c r="I18" s="487" t="s">
        <v>2</v>
      </c>
      <c r="J18" s="487" t="s">
        <v>2</v>
      </c>
      <c r="K18" s="487" t="s">
        <v>2</v>
      </c>
      <c r="L18" s="487" t="s">
        <v>2</v>
      </c>
      <c r="M18" s="487" t="s">
        <v>2</v>
      </c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3"/>
      <c r="Y18" s="353"/>
      <c r="Z18" s="353"/>
      <c r="AA18" s="353"/>
      <c r="AB18" s="357"/>
      <c r="AC18" s="353"/>
      <c r="AD18" s="353"/>
      <c r="AE18" s="353">
        <f>2500*1.1</f>
        <v>2750</v>
      </c>
      <c r="AF18" s="353"/>
      <c r="AG18" s="353"/>
      <c r="AH18" s="353"/>
      <c r="AI18" s="353"/>
      <c r="AJ18" s="353"/>
      <c r="AK18" s="353"/>
      <c r="AL18" s="353"/>
      <c r="AM18" s="353"/>
      <c r="AN18" s="354"/>
      <c r="AO18" s="355"/>
      <c r="AP18" s="356" t="s">
        <v>379</v>
      </c>
      <c r="AQ18" s="330"/>
      <c r="AR18" s="331"/>
      <c r="AS18" s="330"/>
      <c r="AT18" s="356"/>
      <c r="AU18" s="355"/>
      <c r="AV18" s="356"/>
      <c r="AW18" s="330"/>
    </row>
    <row r="19" spans="1:49" s="113" customFormat="1" ht="15.75" customHeight="1" outlineLevel="1">
      <c r="A19" s="205" t="s">
        <v>374</v>
      </c>
      <c r="B19" s="483" t="s">
        <v>414</v>
      </c>
      <c r="C19" s="426" t="s">
        <v>438</v>
      </c>
      <c r="D19" s="427"/>
      <c r="E19" s="484" t="s">
        <v>423</v>
      </c>
      <c r="F19" s="485" t="s">
        <v>424</v>
      </c>
      <c r="G19" s="487" t="s">
        <v>2</v>
      </c>
      <c r="H19" s="487" t="s">
        <v>2</v>
      </c>
      <c r="I19" s="487" t="s">
        <v>2</v>
      </c>
      <c r="J19" s="487" t="s">
        <v>2</v>
      </c>
      <c r="K19" s="487" t="s">
        <v>2</v>
      </c>
      <c r="L19" s="487" t="s">
        <v>2</v>
      </c>
      <c r="M19" s="487" t="s">
        <v>2</v>
      </c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3"/>
      <c r="Y19" s="353"/>
      <c r="Z19" s="353"/>
      <c r="AA19" s="353"/>
      <c r="AB19" s="357"/>
      <c r="AC19" s="353"/>
      <c r="AD19" s="353"/>
      <c r="AE19" s="353">
        <f>1200*1.1</f>
        <v>1320</v>
      </c>
      <c r="AF19" s="353"/>
      <c r="AG19" s="353"/>
      <c r="AH19" s="353"/>
      <c r="AI19" s="353"/>
      <c r="AJ19" s="353"/>
      <c r="AK19" s="353"/>
      <c r="AL19" s="353"/>
      <c r="AM19" s="353"/>
      <c r="AN19" s="354"/>
      <c r="AO19" s="355"/>
      <c r="AP19" s="356" t="s">
        <v>379</v>
      </c>
      <c r="AQ19" s="330"/>
      <c r="AR19" s="331"/>
      <c r="AS19" s="330"/>
      <c r="AT19" s="356"/>
      <c r="AU19" s="355"/>
      <c r="AV19" s="356"/>
      <c r="AW19" s="330"/>
    </row>
    <row r="20" spans="1:49" s="113" customFormat="1" ht="15.75" customHeight="1" outlineLevel="1">
      <c r="A20" s="205" t="s">
        <v>374</v>
      </c>
      <c r="B20" s="483" t="s">
        <v>414</v>
      </c>
      <c r="C20" s="426" t="s">
        <v>439</v>
      </c>
      <c r="D20" s="427"/>
      <c r="E20" s="484" t="s">
        <v>426</v>
      </c>
      <c r="F20" s="485" t="s">
        <v>427</v>
      </c>
      <c r="G20" s="487" t="s">
        <v>2</v>
      </c>
      <c r="H20" s="487" t="s">
        <v>2</v>
      </c>
      <c r="I20" s="487" t="s">
        <v>2</v>
      </c>
      <c r="J20" s="487" t="s">
        <v>2</v>
      </c>
      <c r="K20" s="487" t="s">
        <v>2</v>
      </c>
      <c r="L20" s="487" t="s">
        <v>2</v>
      </c>
      <c r="M20" s="487" t="s">
        <v>2</v>
      </c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3"/>
      <c r="Y20" s="353"/>
      <c r="Z20" s="353"/>
      <c r="AA20" s="353"/>
      <c r="AB20" s="357"/>
      <c r="AC20" s="353"/>
      <c r="AD20" s="353"/>
      <c r="AE20" s="353">
        <f>1900*1.1</f>
        <v>2090</v>
      </c>
      <c r="AF20" s="353"/>
      <c r="AG20" s="353"/>
      <c r="AH20" s="353"/>
      <c r="AI20" s="353"/>
      <c r="AJ20" s="353"/>
      <c r="AK20" s="353"/>
      <c r="AL20" s="353"/>
      <c r="AM20" s="353"/>
      <c r="AN20" s="354"/>
      <c r="AO20" s="355"/>
      <c r="AP20" s="356" t="s">
        <v>379</v>
      </c>
      <c r="AQ20" s="330"/>
      <c r="AR20" s="331"/>
      <c r="AS20" s="330"/>
      <c r="AT20" s="356"/>
      <c r="AU20" s="355"/>
      <c r="AV20" s="356"/>
      <c r="AW20" s="330"/>
    </row>
    <row r="21" spans="1:49" s="113" customFormat="1" ht="15.75" customHeight="1" outlineLevel="1">
      <c r="A21" s="205" t="s">
        <v>374</v>
      </c>
      <c r="B21" s="483" t="s">
        <v>414</v>
      </c>
      <c r="C21" s="426" t="s">
        <v>440</v>
      </c>
      <c r="D21" s="427"/>
      <c r="E21" s="484" t="s">
        <v>429</v>
      </c>
      <c r="F21" s="485" t="s">
        <v>430</v>
      </c>
      <c r="G21" s="487" t="s">
        <v>2</v>
      </c>
      <c r="H21" s="487" t="s">
        <v>2</v>
      </c>
      <c r="I21" s="487" t="s">
        <v>2</v>
      </c>
      <c r="J21" s="487" t="s">
        <v>2</v>
      </c>
      <c r="K21" s="487" t="s">
        <v>2</v>
      </c>
      <c r="L21" s="487" t="s">
        <v>2</v>
      </c>
      <c r="M21" s="487" t="s">
        <v>2</v>
      </c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498"/>
      <c r="Y21" s="498"/>
      <c r="Z21" s="498"/>
      <c r="AA21" s="498"/>
      <c r="AB21" s="357"/>
      <c r="AC21" s="498">
        <f>1000*1.1</f>
        <v>1100</v>
      </c>
      <c r="AD21" s="498"/>
      <c r="AE21" s="498"/>
      <c r="AF21" s="498"/>
      <c r="AG21" s="498"/>
      <c r="AH21" s="498"/>
      <c r="AI21" s="354"/>
      <c r="AJ21" s="354"/>
      <c r="AK21" s="354"/>
      <c r="AL21" s="354"/>
      <c r="AM21" s="354"/>
      <c r="AN21" s="354"/>
      <c r="AO21" s="355"/>
      <c r="AP21" s="356" t="s">
        <v>379</v>
      </c>
      <c r="AQ21" s="330"/>
      <c r="AR21" s="331"/>
      <c r="AS21" s="330"/>
      <c r="AT21" s="356"/>
      <c r="AU21" s="355"/>
      <c r="AV21" s="356"/>
      <c r="AW21" s="355"/>
    </row>
    <row r="22" spans="1:49" s="113" customFormat="1" ht="15.75" customHeight="1" outlineLevel="1">
      <c r="A22" s="205" t="s">
        <v>374</v>
      </c>
      <c r="B22" s="483" t="s">
        <v>414</v>
      </c>
      <c r="C22" s="426" t="s">
        <v>441</v>
      </c>
      <c r="D22" s="427"/>
      <c r="E22" s="484" t="s">
        <v>432</v>
      </c>
      <c r="F22" s="485" t="s">
        <v>433</v>
      </c>
      <c r="G22" s="487" t="s">
        <v>2</v>
      </c>
      <c r="H22" s="487" t="s">
        <v>2</v>
      </c>
      <c r="I22" s="487" t="s">
        <v>2</v>
      </c>
      <c r="J22" s="487" t="s">
        <v>2</v>
      </c>
      <c r="K22" s="487" t="s">
        <v>2</v>
      </c>
      <c r="L22" s="487" t="s">
        <v>2</v>
      </c>
      <c r="M22" s="487" t="s">
        <v>2</v>
      </c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498"/>
      <c r="Y22" s="498"/>
      <c r="Z22" s="498"/>
      <c r="AA22" s="498"/>
      <c r="AB22" s="357"/>
      <c r="AC22" s="498">
        <f>400*1.1</f>
        <v>440.00000000000006</v>
      </c>
      <c r="AD22" s="498"/>
      <c r="AE22" s="498"/>
      <c r="AF22" s="498"/>
      <c r="AG22" s="498"/>
      <c r="AH22" s="498"/>
      <c r="AI22" s="354"/>
      <c r="AJ22" s="354"/>
      <c r="AK22" s="354"/>
      <c r="AL22" s="354"/>
      <c r="AM22" s="354"/>
      <c r="AN22" s="354"/>
      <c r="AO22" s="355"/>
      <c r="AP22" s="356" t="s">
        <v>379</v>
      </c>
      <c r="AQ22" s="355"/>
      <c r="AR22" s="331"/>
      <c r="AS22" s="330"/>
      <c r="AT22" s="356"/>
      <c r="AU22" s="355"/>
      <c r="AV22" s="356"/>
      <c r="AW22" s="355"/>
    </row>
    <row r="23" spans="1:49" s="113" customFormat="1" ht="15.75" customHeight="1" outlineLevel="1">
      <c r="A23" s="205" t="s">
        <v>374</v>
      </c>
      <c r="B23" s="483" t="s">
        <v>414</v>
      </c>
      <c r="C23" s="426" t="s">
        <v>442</v>
      </c>
      <c r="D23" s="427"/>
      <c r="E23" s="484" t="s">
        <v>432</v>
      </c>
      <c r="F23" s="485" t="s">
        <v>443</v>
      </c>
      <c r="G23" s="487" t="s">
        <v>2</v>
      </c>
      <c r="H23" s="487" t="s">
        <v>2</v>
      </c>
      <c r="I23" s="487" t="s">
        <v>2</v>
      </c>
      <c r="J23" s="487" t="s">
        <v>2</v>
      </c>
      <c r="K23" s="487" t="s">
        <v>2</v>
      </c>
      <c r="L23" s="487" t="s">
        <v>2</v>
      </c>
      <c r="M23" s="487" t="s">
        <v>2</v>
      </c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498"/>
      <c r="Y23" s="498"/>
      <c r="Z23" s="498"/>
      <c r="AA23" s="498"/>
      <c r="AB23" s="357"/>
      <c r="AC23" s="498">
        <f>300*1.1</f>
        <v>330</v>
      </c>
      <c r="AD23" s="498"/>
      <c r="AE23" s="498"/>
      <c r="AF23" s="498"/>
      <c r="AG23" s="498"/>
      <c r="AH23" s="498"/>
      <c r="AI23" s="354"/>
      <c r="AJ23" s="354"/>
      <c r="AK23" s="354"/>
      <c r="AL23" s="354"/>
      <c r="AM23" s="354"/>
      <c r="AN23" s="354"/>
      <c r="AO23" s="355"/>
      <c r="AP23" s="356" t="s">
        <v>379</v>
      </c>
      <c r="AQ23" s="355"/>
      <c r="AR23" s="331"/>
      <c r="AS23" s="355"/>
      <c r="AT23" s="356"/>
      <c r="AU23" s="355"/>
      <c r="AV23" s="356"/>
      <c r="AW23" s="355"/>
    </row>
    <row r="24" spans="1:49" s="289" customFormat="1" ht="15.75" customHeight="1">
      <c r="B24" s="293"/>
      <c r="C24" s="293"/>
      <c r="D24" s="293"/>
      <c r="E24" s="294"/>
      <c r="F24" s="295"/>
      <c r="G24" s="296"/>
      <c r="H24" s="297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K24" s="291"/>
      <c r="AL24" s="291"/>
      <c r="AM24" s="291"/>
      <c r="AN24" s="291"/>
      <c r="AO24" s="291"/>
      <c r="AP24" s="291"/>
      <c r="AQ24" s="291"/>
      <c r="AR24" s="291"/>
      <c r="AS24" s="291"/>
    </row>
    <row r="25" spans="1:49" s="289" customFormat="1" ht="15.75" customHeight="1">
      <c r="A25" s="205" t="s">
        <v>409</v>
      </c>
      <c r="B25" s="299"/>
      <c r="C25" s="299"/>
      <c r="D25" s="299"/>
      <c r="E25" s="294"/>
      <c r="F25" s="295"/>
      <c r="G25" s="292"/>
      <c r="H25" s="300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K25" s="302"/>
      <c r="AL25" s="302"/>
      <c r="AM25" s="302"/>
      <c r="AN25" s="302"/>
      <c r="AO25" s="302"/>
      <c r="AP25" s="302"/>
      <c r="AQ25" s="302"/>
      <c r="AR25" s="302"/>
      <c r="AS25" s="302"/>
    </row>
    <row r="26" spans="1:49" s="203" customFormat="1" ht="15.75" customHeight="1" outlineLevel="1">
      <c r="B26" s="202" t="s">
        <v>456</v>
      </c>
      <c r="C26" s="202"/>
    </row>
    <row r="27" spans="1:49" s="203" customFormat="1" ht="15.75" customHeight="1" outlineLevel="1">
      <c r="B27" s="210" t="s">
        <v>411</v>
      </c>
      <c r="C27" s="210"/>
      <c r="D27" s="299"/>
      <c r="E27" s="294"/>
      <c r="F27" s="299"/>
      <c r="H27" s="303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K27" s="302"/>
      <c r="AL27" s="302"/>
      <c r="AM27" s="302"/>
      <c r="AN27" s="302"/>
      <c r="AO27" s="302"/>
      <c r="AP27" s="302"/>
      <c r="AQ27" s="302"/>
      <c r="AR27" s="302"/>
      <c r="AS27" s="302"/>
    </row>
    <row r="28" spans="1:49" s="299" customFormat="1" ht="15.75" customHeight="1" outlineLevel="1">
      <c r="B28" s="210" t="s">
        <v>68</v>
      </c>
      <c r="C28" s="210"/>
    </row>
    <row r="29" spans="1:49" s="299" customFormat="1" ht="15.75" customHeight="1" outlineLevel="1">
      <c r="B29" s="210"/>
      <c r="C29" s="210"/>
    </row>
    <row r="30" spans="1:49">
      <c r="C30" s="169"/>
      <c r="D30" s="213"/>
      <c r="E30" s="170"/>
      <c r="F30" s="150"/>
      <c r="G30" s="171"/>
      <c r="Y30" s="172"/>
      <c r="Z30" s="172"/>
      <c r="AA30" s="172"/>
      <c r="AB30" s="172"/>
      <c r="AC30" s="155"/>
      <c r="AD30" s="155"/>
      <c r="AE30" s="155"/>
      <c r="AF30" s="155"/>
      <c r="AJ30" s="150"/>
      <c r="AK30" s="151"/>
      <c r="AL30" s="151"/>
      <c r="AM30" s="151"/>
      <c r="AN30" s="151"/>
      <c r="AT30" s="150"/>
      <c r="AU30" s="150"/>
      <c r="AV30" s="150"/>
      <c r="AW30" s="150"/>
    </row>
    <row r="31" spans="1:49">
      <c r="C31" s="169"/>
      <c r="D31" s="213"/>
      <c r="E31" s="170"/>
      <c r="F31" s="150"/>
      <c r="G31" s="171"/>
      <c r="Y31" s="172"/>
      <c r="Z31" s="172"/>
      <c r="AA31" s="172"/>
      <c r="AB31" s="172"/>
      <c r="AC31" s="155"/>
      <c r="AD31" s="155"/>
      <c r="AE31" s="155"/>
      <c r="AF31" s="155"/>
      <c r="AJ31" s="150"/>
      <c r="AK31" s="151"/>
      <c r="AL31" s="151"/>
      <c r="AM31" s="151"/>
      <c r="AN31" s="151"/>
      <c r="AT31" s="150"/>
      <c r="AU31" s="150"/>
      <c r="AV31" s="150"/>
      <c r="AW31" s="150"/>
    </row>
    <row r="32" spans="1:49">
      <c r="C32" s="169"/>
      <c r="D32" s="213"/>
      <c r="E32" s="170"/>
      <c r="F32" s="150"/>
      <c r="G32" s="171"/>
      <c r="Y32" s="172"/>
      <c r="Z32" s="172"/>
      <c r="AA32" s="172"/>
      <c r="AB32" s="172"/>
      <c r="AC32" s="155"/>
      <c r="AD32" s="155"/>
      <c r="AE32" s="155"/>
      <c r="AF32" s="155"/>
      <c r="AJ32" s="150"/>
      <c r="AK32" s="151"/>
      <c r="AL32" s="151"/>
      <c r="AM32" s="151"/>
      <c r="AN32" s="151"/>
      <c r="AT32" s="150"/>
      <c r="AU32" s="150"/>
      <c r="AV32" s="150"/>
      <c r="AW32" s="150"/>
    </row>
    <row r="33" spans="1:50" s="207" customFormat="1">
      <c r="A33" s="208"/>
      <c r="B33" s="208"/>
      <c r="C33" s="208"/>
      <c r="D33" s="336"/>
      <c r="E33" s="337"/>
      <c r="G33" s="338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339"/>
      <c r="AE33" s="339"/>
      <c r="AF33" s="339"/>
      <c r="AG33" s="339"/>
      <c r="AH33" s="340"/>
      <c r="AI33" s="340"/>
      <c r="AJ33" s="340"/>
      <c r="AK33" s="340"/>
      <c r="AL33" s="340"/>
      <c r="AM33" s="340"/>
      <c r="AN33" s="340"/>
      <c r="AP33" s="120"/>
      <c r="AQ33" s="120"/>
      <c r="AR33" s="120"/>
      <c r="AS33" s="120"/>
      <c r="AT33" s="120"/>
      <c r="AU33" s="120"/>
      <c r="AV33" s="120"/>
      <c r="AW33" s="120"/>
      <c r="AX33" s="120"/>
    </row>
  </sheetData>
  <mergeCells count="20">
    <mergeCell ref="AC13:AH13"/>
    <mergeCell ref="G4:M4"/>
    <mergeCell ref="AO4:AW4"/>
    <mergeCell ref="N5:AB5"/>
    <mergeCell ref="AC5:AH5"/>
    <mergeCell ref="AC6:AH6"/>
    <mergeCell ref="AC7:AH7"/>
    <mergeCell ref="AC8:AH8"/>
    <mergeCell ref="X10:AA10"/>
    <mergeCell ref="AC10:AH10"/>
    <mergeCell ref="AC11:AH11"/>
    <mergeCell ref="AC12:AH12"/>
    <mergeCell ref="X23:AA23"/>
    <mergeCell ref="AC23:AH23"/>
    <mergeCell ref="AC14:AH14"/>
    <mergeCell ref="AC15:AH15"/>
    <mergeCell ref="X21:AA21"/>
    <mergeCell ref="AC21:AH21"/>
    <mergeCell ref="X22:AA22"/>
    <mergeCell ref="AC22:AH22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84522-42F4-4E68-8277-02BF0101502C}">
  <sheetPr>
    <pageSetUpPr fitToPage="1"/>
  </sheetPr>
  <dimension ref="A1:AX17"/>
  <sheetViews>
    <sheetView showGridLines="0" zoomScale="70" zoomScaleNormal="70" workbookViewId="0">
      <pane ySplit="5" topLeftCell="A6" activePane="bottomLeft" state="frozen"/>
      <selection activeCell="C1" sqref="C1"/>
      <selection pane="bottomLeft" activeCell="A16" sqref="A16:XFD21"/>
    </sheetView>
  </sheetViews>
  <sheetFormatPr defaultColWidth="9.140625" defaultRowHeight="18" outlineLevelRow="1" outlineLevelCol="1"/>
  <cols>
    <col min="1" max="1" width="9.7109375" style="169" customWidth="1"/>
    <col min="2" max="2" width="20.85546875" style="169" customWidth="1"/>
    <col min="3" max="3" width="31.140625" style="213" customWidth="1"/>
    <col min="4" max="4" width="65.7109375" style="170" customWidth="1" outlineLevel="1"/>
    <col min="5" max="5" width="7.7109375" style="150" customWidth="1"/>
    <col min="6" max="6" width="39.85546875" style="171" customWidth="1"/>
    <col min="7" max="12" width="4.28515625" style="211" customWidth="1" outlineLevel="1"/>
    <col min="13" max="13" width="5.28515625" style="211" customWidth="1" outlineLevel="1"/>
    <col min="14" max="17" width="13.85546875" style="211" customWidth="1" outlineLevel="1"/>
    <col min="18" max="18" width="12.85546875" style="211" customWidth="1" outlineLevel="1"/>
    <col min="19" max="22" width="13.85546875" style="211" customWidth="1" outlineLevel="1"/>
    <col min="23" max="23" width="12.85546875" style="211" customWidth="1" outlineLevel="1"/>
    <col min="24" max="27" width="13.85546875" style="211" customWidth="1" outlineLevel="1"/>
    <col min="28" max="28" width="12.85546875" style="211" customWidth="1" outlineLevel="1"/>
    <col min="29" max="29" width="18.85546875" style="172" customWidth="1"/>
    <col min="30" max="30" width="10.7109375" style="172" customWidth="1"/>
    <col min="31" max="31" width="11.140625" style="172" customWidth="1"/>
    <col min="32" max="32" width="10.140625" style="172" customWidth="1"/>
    <col min="33" max="33" width="9.85546875" style="155" customWidth="1"/>
    <col min="34" max="34" width="9.140625" style="155" customWidth="1"/>
    <col min="35" max="36" width="12.28515625" style="155" customWidth="1"/>
    <col min="37" max="37" width="12" style="155" customWidth="1"/>
    <col min="38" max="39" width="10.140625" style="155" customWidth="1"/>
    <col min="40" max="40" width="11" style="150" customWidth="1"/>
    <col min="41" max="49" width="3.5703125" style="151" customWidth="1"/>
    <col min="50" max="50" width="5.42578125" style="150" customWidth="1"/>
    <col min="51" max="16384" width="9.140625" style="150"/>
  </cols>
  <sheetData>
    <row r="1" spans="1:50" s="307" customFormat="1" ht="33.75">
      <c r="A1" s="304" t="s">
        <v>469</v>
      </c>
      <c r="B1" s="305"/>
      <c r="C1" s="290"/>
      <c r="D1" s="306"/>
      <c r="F1" s="30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309"/>
      <c r="AD1" s="309"/>
      <c r="AE1" s="309"/>
      <c r="AF1" s="309"/>
      <c r="AG1" s="310"/>
      <c r="AH1" s="310"/>
      <c r="AI1" s="310"/>
      <c r="AJ1" s="310"/>
      <c r="AK1" s="310"/>
      <c r="AL1" s="310"/>
      <c r="AM1" s="310"/>
      <c r="AO1" s="311"/>
      <c r="AP1" s="311"/>
      <c r="AQ1" s="311"/>
      <c r="AR1" s="311"/>
      <c r="AS1" s="311"/>
      <c r="AT1" s="311"/>
      <c r="AU1" s="311"/>
      <c r="AV1" s="311"/>
      <c r="AW1" s="311"/>
    </row>
    <row r="2" spans="1:50" s="307" customFormat="1" ht="30">
      <c r="A2" s="312" t="s">
        <v>458</v>
      </c>
      <c r="B2" s="305"/>
      <c r="C2" s="290"/>
      <c r="D2" s="313"/>
      <c r="F2" s="308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309"/>
      <c r="AD2" s="309"/>
      <c r="AE2" s="309"/>
      <c r="AF2" s="309"/>
      <c r="AG2" s="310"/>
      <c r="AH2" s="310"/>
      <c r="AI2" s="310"/>
      <c r="AJ2" s="310"/>
      <c r="AK2" s="310"/>
      <c r="AL2" s="310"/>
      <c r="AM2" s="310"/>
      <c r="AO2" s="311"/>
      <c r="AP2" s="311"/>
      <c r="AQ2" s="311"/>
      <c r="AR2" s="311"/>
      <c r="AS2" s="311"/>
      <c r="AT2" s="311"/>
      <c r="AU2" s="311"/>
      <c r="AV2" s="311"/>
      <c r="AW2" s="311"/>
    </row>
    <row r="3" spans="1:50" s="307" customFormat="1" ht="18.75" customHeight="1">
      <c r="A3" s="305"/>
      <c r="B3" s="305"/>
      <c r="C3" s="314"/>
      <c r="D3" s="313"/>
      <c r="F3" s="315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309"/>
      <c r="AD3" s="309"/>
      <c r="AE3" s="309"/>
      <c r="AF3" s="309"/>
      <c r="AG3" s="310"/>
      <c r="AH3" s="310"/>
      <c r="AI3" s="310"/>
      <c r="AJ3" s="310"/>
      <c r="AK3" s="310"/>
      <c r="AL3" s="310"/>
      <c r="AM3" s="310"/>
      <c r="AO3" s="311"/>
      <c r="AP3" s="311"/>
      <c r="AQ3" s="311"/>
      <c r="AR3" s="311"/>
      <c r="AS3" s="311"/>
      <c r="AT3" s="311"/>
      <c r="AU3" s="311"/>
      <c r="AV3" s="311"/>
      <c r="AW3" s="311"/>
    </row>
    <row r="4" spans="1:50" s="316" customFormat="1" ht="35.25" customHeight="1">
      <c r="F4" s="288"/>
      <c r="G4" s="541" t="s">
        <v>1</v>
      </c>
      <c r="H4" s="542"/>
      <c r="I4" s="542"/>
      <c r="J4" s="542"/>
      <c r="K4" s="542"/>
      <c r="L4" s="542"/>
      <c r="M4" s="543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8"/>
      <c r="AD4" s="319"/>
      <c r="AE4" s="319"/>
      <c r="AF4" s="319"/>
      <c r="AG4" s="320"/>
      <c r="AH4" s="320"/>
      <c r="AI4" s="320"/>
      <c r="AJ4" s="320"/>
      <c r="AK4" s="320"/>
      <c r="AL4" s="320"/>
      <c r="AM4" s="320"/>
      <c r="AN4" s="321"/>
      <c r="AO4" s="544" t="s">
        <v>46</v>
      </c>
      <c r="AP4" s="545"/>
      <c r="AQ4" s="545"/>
      <c r="AR4" s="545"/>
      <c r="AS4" s="545"/>
      <c r="AT4" s="545"/>
      <c r="AU4" s="545"/>
      <c r="AV4" s="545"/>
      <c r="AW4" s="546"/>
    </row>
    <row r="5" spans="1:50" s="329" customFormat="1" ht="77.25" customHeight="1">
      <c r="A5" s="322" t="s">
        <v>38</v>
      </c>
      <c r="B5" s="322" t="s">
        <v>37</v>
      </c>
      <c r="C5" s="322" t="s">
        <v>47</v>
      </c>
      <c r="D5" s="322"/>
      <c r="E5" s="322"/>
      <c r="F5" s="323" t="s">
        <v>0</v>
      </c>
      <c r="G5" s="324" t="s">
        <v>39</v>
      </c>
      <c r="H5" s="324" t="s">
        <v>40</v>
      </c>
      <c r="I5" s="324" t="s">
        <v>41</v>
      </c>
      <c r="J5" s="324" t="s">
        <v>42</v>
      </c>
      <c r="K5" s="324" t="s">
        <v>43</v>
      </c>
      <c r="L5" s="324" t="s">
        <v>44</v>
      </c>
      <c r="M5" s="324" t="s">
        <v>45</v>
      </c>
      <c r="N5" s="547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7" t="s">
        <v>48</v>
      </c>
      <c r="AD5" s="548"/>
      <c r="AE5" s="548"/>
      <c r="AF5" s="548"/>
      <c r="AG5" s="548"/>
      <c r="AH5" s="549"/>
      <c r="AI5" s="325"/>
      <c r="AJ5" s="325"/>
      <c r="AK5" s="325"/>
      <c r="AL5" s="326"/>
      <c r="AM5" s="325"/>
      <c r="AN5" s="327"/>
      <c r="AO5" s="24" t="s">
        <v>20</v>
      </c>
      <c r="AP5" s="328" t="s">
        <v>21</v>
      </c>
      <c r="AQ5" s="24" t="s">
        <v>22</v>
      </c>
      <c r="AR5" s="328" t="s">
        <v>23</v>
      </c>
      <c r="AS5" s="24" t="s">
        <v>24</v>
      </c>
      <c r="AT5" s="328" t="s">
        <v>25</v>
      </c>
      <c r="AU5" s="24" t="s">
        <v>26</v>
      </c>
      <c r="AV5" s="328" t="s">
        <v>27</v>
      </c>
      <c r="AW5" s="24" t="s">
        <v>28</v>
      </c>
      <c r="AX5" s="291"/>
    </row>
    <row r="6" spans="1:50" s="207" customFormat="1">
      <c r="A6" s="208"/>
      <c r="B6" s="115"/>
      <c r="C6" s="122"/>
      <c r="D6" s="116"/>
      <c r="E6" s="113"/>
      <c r="F6" s="117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539" t="s">
        <v>412</v>
      </c>
      <c r="AD6" s="540"/>
      <c r="AE6" s="540"/>
      <c r="AF6" s="540"/>
      <c r="AG6" s="540"/>
      <c r="AH6" s="540"/>
      <c r="AI6" s="112"/>
      <c r="AJ6" s="112"/>
      <c r="AK6" s="112"/>
      <c r="AL6" s="112"/>
      <c r="AM6" s="112"/>
      <c r="AO6" s="330"/>
      <c r="AP6" s="331"/>
      <c r="AQ6" s="330"/>
      <c r="AR6" s="331"/>
      <c r="AS6" s="330"/>
      <c r="AT6" s="331"/>
      <c r="AU6" s="330"/>
      <c r="AV6" s="331"/>
      <c r="AW6" s="330"/>
    </row>
    <row r="7" spans="1:50" s="289" customFormat="1" ht="15.75" customHeight="1">
      <c r="A7" s="287" t="s">
        <v>374</v>
      </c>
      <c r="B7" s="210"/>
      <c r="C7" s="210"/>
      <c r="D7" s="288" t="s">
        <v>14</v>
      </c>
      <c r="G7" s="419"/>
      <c r="H7" s="421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AC7" s="500" t="s">
        <v>413</v>
      </c>
      <c r="AD7" s="501"/>
      <c r="AE7" s="501"/>
      <c r="AF7" s="501"/>
      <c r="AG7" s="501"/>
      <c r="AH7" s="551"/>
      <c r="AO7" s="481"/>
      <c r="AP7" s="482"/>
      <c r="AQ7" s="481"/>
      <c r="AR7" s="482"/>
      <c r="AS7" s="481"/>
      <c r="AT7" s="482"/>
      <c r="AU7" s="481"/>
      <c r="AV7" s="482"/>
      <c r="AW7" s="481"/>
    </row>
    <row r="8" spans="1:50" s="207" customFormat="1" ht="15.75" customHeight="1">
      <c r="A8" s="334"/>
      <c r="B8" s="212"/>
      <c r="C8" s="212"/>
      <c r="D8" s="213"/>
      <c r="E8" s="335"/>
      <c r="G8" s="332"/>
      <c r="H8" s="333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AO8" s="330"/>
      <c r="AP8" s="331"/>
      <c r="AQ8" s="330"/>
      <c r="AR8" s="331"/>
      <c r="AS8" s="330"/>
      <c r="AT8" s="331"/>
      <c r="AU8" s="330"/>
      <c r="AV8" s="331"/>
      <c r="AW8" s="330"/>
    </row>
    <row r="9" spans="1:50" s="113" customFormat="1" ht="15.75" customHeight="1" outlineLevel="1">
      <c r="A9" s="205" t="s">
        <v>374</v>
      </c>
      <c r="B9" s="483" t="s">
        <v>459</v>
      </c>
      <c r="C9" s="426" t="s">
        <v>460</v>
      </c>
      <c r="D9" s="427" t="s">
        <v>461</v>
      </c>
      <c r="E9" s="351"/>
      <c r="F9" s="485" t="s">
        <v>462</v>
      </c>
      <c r="G9" s="487" t="s">
        <v>2</v>
      </c>
      <c r="H9" s="487" t="s">
        <v>2</v>
      </c>
      <c r="I9" s="487" t="s">
        <v>2</v>
      </c>
      <c r="J9" s="487" t="s">
        <v>2</v>
      </c>
      <c r="K9" s="487" t="s">
        <v>2</v>
      </c>
      <c r="L9" s="487" t="s">
        <v>2</v>
      </c>
      <c r="M9" s="487" t="s">
        <v>2</v>
      </c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498"/>
      <c r="Y9" s="498"/>
      <c r="Z9" s="498"/>
      <c r="AA9" s="498"/>
      <c r="AB9" s="357"/>
      <c r="AC9" s="498">
        <v>17100</v>
      </c>
      <c r="AD9" s="498"/>
      <c r="AE9" s="498"/>
      <c r="AF9" s="498"/>
      <c r="AG9" s="498"/>
      <c r="AH9" s="498"/>
      <c r="AI9" s="353"/>
      <c r="AJ9" s="353"/>
      <c r="AK9" s="353"/>
      <c r="AL9" s="353"/>
      <c r="AM9" s="353"/>
      <c r="AN9" s="354"/>
      <c r="AO9" s="355"/>
      <c r="AP9" s="356" t="s">
        <v>379</v>
      </c>
      <c r="AQ9" s="355"/>
      <c r="AR9" s="356" t="s">
        <v>379</v>
      </c>
      <c r="AS9" s="355" t="s">
        <v>379</v>
      </c>
      <c r="AT9" s="356"/>
      <c r="AU9" s="355"/>
      <c r="AV9" s="356"/>
      <c r="AW9" s="355" t="s">
        <v>379</v>
      </c>
    </row>
    <row r="10" spans="1:50" s="113" customFormat="1" ht="15.75" customHeight="1" outlineLevel="1">
      <c r="A10" s="205" t="s">
        <v>374</v>
      </c>
      <c r="B10" s="483" t="s">
        <v>463</v>
      </c>
      <c r="C10" s="426" t="s">
        <v>464</v>
      </c>
      <c r="D10" s="427" t="s">
        <v>633</v>
      </c>
      <c r="E10" s="351"/>
      <c r="F10" s="485" t="s">
        <v>462</v>
      </c>
      <c r="G10" s="487" t="s">
        <v>2</v>
      </c>
      <c r="H10" s="487" t="s">
        <v>2</v>
      </c>
      <c r="I10" s="487" t="s">
        <v>2</v>
      </c>
      <c r="J10" s="487" t="s">
        <v>2</v>
      </c>
      <c r="K10" s="487" t="s">
        <v>2</v>
      </c>
      <c r="L10" s="487" t="s">
        <v>2</v>
      </c>
      <c r="M10" s="487" t="s">
        <v>2</v>
      </c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498"/>
      <c r="Y10" s="498"/>
      <c r="Z10" s="498"/>
      <c r="AA10" s="498"/>
      <c r="AB10" s="357"/>
      <c r="AC10" s="498">
        <v>13500</v>
      </c>
      <c r="AD10" s="498"/>
      <c r="AE10" s="498"/>
      <c r="AF10" s="498"/>
      <c r="AG10" s="498"/>
      <c r="AH10" s="498"/>
      <c r="AI10" s="354"/>
      <c r="AJ10" s="354"/>
      <c r="AK10" s="354"/>
      <c r="AL10" s="354"/>
      <c r="AM10" s="354"/>
      <c r="AN10" s="354"/>
      <c r="AO10" s="355"/>
      <c r="AP10" s="356" t="s">
        <v>379</v>
      </c>
      <c r="AQ10" s="355"/>
      <c r="AR10" s="356"/>
      <c r="AS10" s="355"/>
      <c r="AT10" s="356"/>
      <c r="AU10" s="355"/>
      <c r="AV10" s="356"/>
      <c r="AW10" s="355"/>
    </row>
    <row r="11" spans="1:50" s="289" customFormat="1" ht="15.75" customHeight="1">
      <c r="B11" s="293"/>
      <c r="C11" s="293"/>
      <c r="D11" s="293"/>
      <c r="E11" s="294"/>
      <c r="F11" s="295"/>
      <c r="G11" s="296"/>
      <c r="H11" s="297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K11" s="291"/>
      <c r="AL11" s="291"/>
      <c r="AM11" s="291"/>
      <c r="AN11" s="291"/>
      <c r="AO11" s="291"/>
      <c r="AP11" s="291"/>
      <c r="AQ11" s="291"/>
      <c r="AR11" s="291"/>
      <c r="AS11" s="291"/>
    </row>
    <row r="12" spans="1:50" s="289" customFormat="1" ht="15.75" customHeight="1">
      <c r="A12" s="205" t="s">
        <v>409</v>
      </c>
      <c r="B12" s="299"/>
      <c r="C12" s="299"/>
      <c r="D12" s="299"/>
      <c r="E12" s="294"/>
      <c r="F12" s="295"/>
      <c r="G12" s="292"/>
      <c r="H12" s="300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K12" s="302"/>
      <c r="AL12" s="302"/>
      <c r="AM12" s="302"/>
      <c r="AN12" s="302"/>
      <c r="AO12" s="302"/>
      <c r="AP12" s="302"/>
      <c r="AQ12" s="302"/>
      <c r="AR12" s="302"/>
      <c r="AS12" s="302"/>
    </row>
    <row r="13" spans="1:50" s="203" customFormat="1" ht="15.75" customHeight="1" outlineLevel="1">
      <c r="B13" s="202" t="s">
        <v>456</v>
      </c>
      <c r="C13" s="202"/>
    </row>
    <row r="14" spans="1:50" s="203" customFormat="1" ht="15.75" customHeight="1" outlineLevel="1">
      <c r="B14" s="210" t="s">
        <v>411</v>
      </c>
      <c r="C14" s="210"/>
      <c r="D14" s="299"/>
      <c r="E14" s="294"/>
      <c r="F14" s="299"/>
      <c r="H14" s="303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K14" s="302"/>
      <c r="AL14" s="302"/>
      <c r="AM14" s="302"/>
      <c r="AN14" s="302"/>
      <c r="AO14" s="302"/>
      <c r="AP14" s="302"/>
      <c r="AQ14" s="302"/>
      <c r="AR14" s="302"/>
      <c r="AS14" s="302"/>
    </row>
    <row r="15" spans="1:50" s="299" customFormat="1" ht="15.75" customHeight="1" outlineLevel="1">
      <c r="B15" s="210" t="s">
        <v>68</v>
      </c>
      <c r="C15" s="210"/>
    </row>
    <row r="16" spans="1:50">
      <c r="C16" s="169"/>
      <c r="D16" s="213"/>
      <c r="E16" s="170"/>
      <c r="F16" s="150"/>
      <c r="G16" s="171"/>
      <c r="Y16" s="172"/>
      <c r="Z16" s="172"/>
      <c r="AA16" s="172"/>
      <c r="AB16" s="172"/>
      <c r="AC16" s="155"/>
      <c r="AD16" s="155"/>
      <c r="AE16" s="155"/>
      <c r="AF16" s="155"/>
      <c r="AJ16" s="150"/>
      <c r="AK16" s="151"/>
      <c r="AL16" s="151"/>
      <c r="AM16" s="151"/>
      <c r="AN16" s="151"/>
      <c r="AT16" s="150"/>
      <c r="AU16" s="150"/>
      <c r="AV16" s="150"/>
      <c r="AW16" s="150"/>
    </row>
    <row r="17" spans="1:50" s="207" customFormat="1">
      <c r="A17" s="208"/>
      <c r="B17" s="208"/>
      <c r="C17" s="208"/>
      <c r="D17" s="336"/>
      <c r="E17" s="337"/>
      <c r="G17" s="338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339"/>
      <c r="AE17" s="339"/>
      <c r="AF17" s="339"/>
      <c r="AG17" s="339"/>
      <c r="AH17" s="340"/>
      <c r="AI17" s="340"/>
      <c r="AJ17" s="340"/>
      <c r="AK17" s="340"/>
      <c r="AL17" s="340"/>
      <c r="AM17" s="340"/>
      <c r="AN17" s="340"/>
      <c r="AP17" s="120"/>
      <c r="AQ17" s="120"/>
      <c r="AR17" s="120"/>
      <c r="AS17" s="120"/>
      <c r="AT17" s="120"/>
      <c r="AU17" s="120"/>
      <c r="AV17" s="120"/>
      <c r="AW17" s="120"/>
      <c r="AX17" s="120"/>
    </row>
  </sheetData>
  <mergeCells count="10">
    <mergeCell ref="AO4:AW4"/>
    <mergeCell ref="N5:AB5"/>
    <mergeCell ref="AC5:AH5"/>
    <mergeCell ref="AC6:AH6"/>
    <mergeCell ref="AC7:AH7"/>
    <mergeCell ref="X9:AA9"/>
    <mergeCell ref="AC9:AH9"/>
    <mergeCell ref="X10:AA10"/>
    <mergeCell ref="AC10:AH10"/>
    <mergeCell ref="G4:M4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8F56A-5DD4-43CC-A074-ED80F83FE1F1}">
  <sheetPr>
    <tabColor rgb="FFFFC000"/>
    <pageSetUpPr fitToPage="1"/>
  </sheetPr>
  <dimension ref="A1:L53"/>
  <sheetViews>
    <sheetView tabSelected="1" zoomScale="115" zoomScaleNormal="115" workbookViewId="0">
      <pane ySplit="4" topLeftCell="A5" activePane="bottomLeft" state="frozen"/>
      <selection pane="bottomLeft" activeCell="Q26" sqref="Q26"/>
    </sheetView>
  </sheetViews>
  <sheetFormatPr defaultColWidth="9.140625" defaultRowHeight="14.25"/>
  <cols>
    <col min="1" max="1" width="3.85546875" style="559" bestFit="1" customWidth="1"/>
    <col min="2" max="2" width="1.85546875" style="559" customWidth="1"/>
    <col min="3" max="3" width="21.5703125" style="555" customWidth="1"/>
    <col min="4" max="4" width="2.140625" style="555" customWidth="1"/>
    <col min="5" max="5" width="9.140625" style="561" customWidth="1"/>
    <col min="6" max="6" width="9.140625" style="562" customWidth="1"/>
    <col min="7" max="7" width="2.140625" style="559" customWidth="1"/>
    <col min="8" max="9" width="9.140625" style="559" customWidth="1"/>
    <col min="10" max="10" width="2.140625" style="559" customWidth="1"/>
    <col min="11" max="11" width="9.85546875" style="561" customWidth="1"/>
    <col min="12" max="12" width="9.85546875" style="562" customWidth="1"/>
    <col min="13" max="16384" width="9.140625" style="559"/>
  </cols>
  <sheetData>
    <row r="1" spans="1:12" ht="20.25">
      <c r="A1" s="552" t="s">
        <v>634</v>
      </c>
      <c r="B1" s="553"/>
      <c r="C1" s="554"/>
      <c r="E1" s="552" t="s">
        <v>635</v>
      </c>
      <c r="F1" s="556"/>
      <c r="G1" s="557"/>
      <c r="H1" s="557"/>
      <c r="I1" s="558"/>
      <c r="K1" s="552" t="s">
        <v>636</v>
      </c>
      <c r="L1" s="560"/>
    </row>
    <row r="2" spans="1:12" ht="6" customHeight="1"/>
    <row r="3" spans="1:12" ht="20.100000000000001" customHeight="1">
      <c r="A3" s="563" t="s">
        <v>637</v>
      </c>
      <c r="B3" s="563"/>
      <c r="C3" s="563"/>
      <c r="D3" s="564"/>
      <c r="E3" s="565" t="s">
        <v>638</v>
      </c>
      <c r="F3" s="566"/>
      <c r="G3" s="567"/>
      <c r="H3" s="565" t="s">
        <v>639</v>
      </c>
      <c r="I3" s="566"/>
      <c r="K3" s="565" t="s">
        <v>640</v>
      </c>
      <c r="L3" s="566"/>
    </row>
    <row r="4" spans="1:12" s="571" customFormat="1" ht="21" customHeight="1">
      <c r="A4" s="563"/>
      <c r="B4" s="563"/>
      <c r="C4" s="563"/>
      <c r="D4" s="568"/>
      <c r="E4" s="569" t="s">
        <v>641</v>
      </c>
      <c r="F4" s="570" t="s">
        <v>642</v>
      </c>
      <c r="H4" s="569" t="s">
        <v>641</v>
      </c>
      <c r="I4" s="570" t="s">
        <v>642</v>
      </c>
      <c r="K4" s="569" t="s">
        <v>641</v>
      </c>
      <c r="L4" s="570" t="s">
        <v>642</v>
      </c>
    </row>
    <row r="5" spans="1:12" s="572" customFormat="1" ht="13.5" customHeight="1">
      <c r="E5" s="573"/>
      <c r="F5" s="574"/>
      <c r="K5" s="573"/>
      <c r="L5" s="574"/>
    </row>
    <row r="6" spans="1:12">
      <c r="A6" s="575" t="s">
        <v>643</v>
      </c>
      <c r="B6" s="576"/>
      <c r="C6" s="577"/>
    </row>
    <row r="7" spans="1:12" s="579" customFormat="1" ht="13.9" customHeight="1">
      <c r="A7" s="578"/>
      <c r="C7" s="580" t="s">
        <v>644</v>
      </c>
      <c r="D7" s="581"/>
      <c r="E7" s="582">
        <v>75</v>
      </c>
      <c r="F7" s="583"/>
      <c r="H7" s="582">
        <v>75</v>
      </c>
      <c r="K7" s="582">
        <v>150</v>
      </c>
      <c r="L7" s="583"/>
    </row>
    <row r="8" spans="1:12" s="590" customFormat="1">
      <c r="A8" s="578"/>
      <c r="B8" s="584" t="s">
        <v>645</v>
      </c>
      <c r="C8" s="585"/>
      <c r="D8" s="586"/>
      <c r="E8" s="587"/>
      <c r="F8" s="588"/>
      <c r="G8" s="579"/>
      <c r="H8" s="589"/>
      <c r="I8" s="589"/>
      <c r="K8" s="587"/>
      <c r="L8" s="588"/>
    </row>
    <row r="9" spans="1:12" s="590" customFormat="1">
      <c r="A9" s="578"/>
      <c r="C9" s="580" t="s">
        <v>646</v>
      </c>
      <c r="D9" s="580"/>
      <c r="E9" s="591"/>
      <c r="F9" s="592">
        <v>0.1</v>
      </c>
      <c r="I9" s="593" t="s">
        <v>647</v>
      </c>
      <c r="K9" s="591"/>
      <c r="L9" s="592">
        <v>0.1</v>
      </c>
    </row>
    <row r="10" spans="1:12" s="590" customFormat="1">
      <c r="A10" s="578"/>
      <c r="C10" s="581" t="s">
        <v>648</v>
      </c>
      <c r="D10" s="580"/>
      <c r="E10" s="591"/>
      <c r="F10" s="592">
        <v>0.5</v>
      </c>
      <c r="I10" s="592">
        <v>0.3</v>
      </c>
      <c r="K10" s="591"/>
      <c r="L10" s="592">
        <v>0.5</v>
      </c>
    </row>
    <row r="11" spans="1:12" s="590" customFormat="1">
      <c r="A11" s="578"/>
      <c r="B11" s="594" t="s">
        <v>649</v>
      </c>
      <c r="C11" s="595"/>
      <c r="D11" s="596"/>
      <c r="E11" s="597"/>
      <c r="F11" s="598"/>
      <c r="H11" s="599"/>
      <c r="I11" s="599"/>
      <c r="K11" s="597"/>
      <c r="L11" s="598"/>
    </row>
    <row r="12" spans="1:12" s="590" customFormat="1">
      <c r="A12" s="578"/>
      <c r="C12" s="580" t="s">
        <v>650</v>
      </c>
      <c r="D12" s="596"/>
      <c r="E12" s="591"/>
      <c r="F12" s="592">
        <v>0.1</v>
      </c>
      <c r="I12" s="592">
        <v>0.1</v>
      </c>
      <c r="K12" s="591"/>
      <c r="L12" s="592">
        <v>0.1</v>
      </c>
    </row>
    <row r="13" spans="1:12" s="590" customFormat="1">
      <c r="A13" s="578"/>
      <c r="C13" s="580" t="s">
        <v>651</v>
      </c>
      <c r="D13" s="596"/>
      <c r="E13" s="591"/>
      <c r="F13" s="592">
        <v>0.15</v>
      </c>
      <c r="I13" s="592">
        <v>0.15</v>
      </c>
      <c r="K13" s="591"/>
      <c r="L13" s="592">
        <v>0.15</v>
      </c>
    </row>
    <row r="14" spans="1:12" s="590" customFormat="1">
      <c r="A14" s="578"/>
      <c r="C14" s="581" t="s">
        <v>652</v>
      </c>
      <c r="D14" s="596"/>
      <c r="E14" s="591"/>
      <c r="F14" s="592">
        <v>0.15</v>
      </c>
      <c r="I14" s="593" t="s">
        <v>647</v>
      </c>
      <c r="K14" s="591"/>
      <c r="L14" s="592">
        <v>0.15</v>
      </c>
    </row>
    <row r="15" spans="1:12" s="590" customFormat="1">
      <c r="A15" s="578"/>
      <c r="C15" s="581" t="s">
        <v>653</v>
      </c>
      <c r="D15" s="596"/>
      <c r="E15" s="591"/>
      <c r="F15" s="592">
        <v>0.3</v>
      </c>
      <c r="I15" s="593" t="s">
        <v>647</v>
      </c>
      <c r="K15" s="591"/>
      <c r="L15" s="592">
        <v>0.3</v>
      </c>
    </row>
    <row r="16" spans="1:12" s="590" customFormat="1">
      <c r="A16" s="578"/>
      <c r="C16" s="581" t="s">
        <v>654</v>
      </c>
      <c r="D16" s="596"/>
      <c r="E16" s="591"/>
      <c r="F16" s="592">
        <v>0.5</v>
      </c>
      <c r="I16" s="593" t="s">
        <v>647</v>
      </c>
      <c r="K16" s="591"/>
      <c r="L16" s="592">
        <v>0.5</v>
      </c>
    </row>
    <row r="17" spans="1:12" s="590" customFormat="1">
      <c r="A17" s="578"/>
      <c r="C17" s="580" t="s">
        <v>655</v>
      </c>
      <c r="D17" s="596"/>
      <c r="E17" s="591"/>
      <c r="F17" s="592">
        <v>0.1</v>
      </c>
      <c r="H17" s="600"/>
      <c r="I17" s="592">
        <v>0.6</v>
      </c>
      <c r="K17" s="591"/>
      <c r="L17" s="593" t="s">
        <v>647</v>
      </c>
    </row>
    <row r="18" spans="1:12" s="590" customFormat="1">
      <c r="A18" s="578"/>
      <c r="B18" s="601" t="s">
        <v>656</v>
      </c>
      <c r="C18" s="602"/>
      <c r="D18" s="586"/>
      <c r="E18" s="603"/>
      <c r="F18" s="604"/>
      <c r="H18" s="605"/>
      <c r="I18" s="605"/>
      <c r="K18" s="603"/>
      <c r="L18" s="604"/>
    </row>
    <row r="19" spans="1:12" s="572" customFormat="1" ht="11.25">
      <c r="A19" s="578"/>
      <c r="E19" s="573"/>
      <c r="F19" s="574"/>
      <c r="K19" s="573"/>
      <c r="L19" s="574"/>
    </row>
    <row r="20" spans="1:12" s="572" customFormat="1" ht="11.25">
      <c r="A20" s="578"/>
      <c r="B20" s="568" t="s">
        <v>657</v>
      </c>
      <c r="E20" s="573"/>
      <c r="F20" s="574"/>
      <c r="K20" s="573"/>
      <c r="L20" s="574"/>
    </row>
    <row r="21" spans="1:12">
      <c r="A21" s="571"/>
      <c r="B21" s="568" t="s">
        <v>658</v>
      </c>
      <c r="C21" s="581"/>
      <c r="D21" s="581"/>
      <c r="E21" s="581"/>
      <c r="F21" s="581"/>
      <c r="G21" s="581"/>
      <c r="J21" s="581"/>
      <c r="K21" s="581"/>
      <c r="L21" s="581"/>
    </row>
    <row r="22" spans="1:12">
      <c r="A22" s="571"/>
      <c r="C22" s="581" t="s">
        <v>659</v>
      </c>
      <c r="D22" s="581"/>
      <c r="E22" s="581"/>
      <c r="F22" s="581"/>
      <c r="G22" s="581"/>
      <c r="H22" s="606">
        <v>0.2</v>
      </c>
      <c r="J22" s="581"/>
      <c r="K22" s="581"/>
      <c r="L22" s="581"/>
    </row>
    <row r="23" spans="1:12">
      <c r="A23" s="571"/>
      <c r="C23" s="581" t="s">
        <v>660</v>
      </c>
      <c r="D23" s="581"/>
      <c r="E23" s="581"/>
      <c r="F23" s="581"/>
      <c r="G23" s="581"/>
      <c r="H23" s="606">
        <v>0.25</v>
      </c>
      <c r="J23" s="581"/>
      <c r="K23" s="581"/>
      <c r="L23" s="581"/>
    </row>
    <row r="24" spans="1:12">
      <c r="A24" s="571"/>
      <c r="C24" s="581" t="s">
        <v>661</v>
      </c>
      <c r="D24" s="581"/>
      <c r="E24" s="581"/>
      <c r="F24" s="581"/>
      <c r="G24" s="581"/>
      <c r="H24" s="606">
        <v>0.1</v>
      </c>
      <c r="J24" s="581"/>
      <c r="K24" s="581"/>
      <c r="L24" s="581"/>
    </row>
    <row r="25" spans="1:12">
      <c r="C25" s="43"/>
      <c r="D25" s="43"/>
      <c r="E25" s="43"/>
      <c r="K25" s="43"/>
    </row>
    <row r="26" spans="1:12">
      <c r="A26" s="575" t="s">
        <v>662</v>
      </c>
      <c r="B26" s="576"/>
      <c r="C26" s="577"/>
      <c r="K26" s="43"/>
    </row>
    <row r="27" spans="1:12" s="579" customFormat="1" ht="13.9" customHeight="1">
      <c r="A27" s="578"/>
      <c r="C27" s="580" t="s">
        <v>644</v>
      </c>
      <c r="D27" s="581"/>
      <c r="E27" s="582">
        <v>75</v>
      </c>
      <c r="F27" s="583"/>
      <c r="H27" s="582">
        <v>75</v>
      </c>
      <c r="K27" s="43"/>
      <c r="L27" s="562"/>
    </row>
    <row r="28" spans="1:12" s="590" customFormat="1" ht="14.1" customHeight="1">
      <c r="A28" s="578"/>
      <c r="B28" s="584" t="s">
        <v>645</v>
      </c>
      <c r="C28" s="585"/>
      <c r="D28" s="586"/>
      <c r="E28" s="587"/>
      <c r="F28" s="588"/>
      <c r="G28" s="579"/>
      <c r="H28" s="589"/>
      <c r="I28" s="589"/>
      <c r="K28" s="607"/>
      <c r="L28" s="607"/>
    </row>
    <row r="29" spans="1:12" s="590" customFormat="1">
      <c r="A29" s="578"/>
      <c r="C29" s="580" t="s">
        <v>650</v>
      </c>
      <c r="D29" s="596"/>
      <c r="E29" s="591"/>
      <c r="F29" s="592">
        <v>0.1</v>
      </c>
      <c r="I29" s="592">
        <v>0.1</v>
      </c>
      <c r="K29" s="607"/>
      <c r="L29" s="607"/>
    </row>
    <row r="30" spans="1:12" s="590" customFormat="1">
      <c r="A30" s="578"/>
      <c r="C30" s="580" t="s">
        <v>651</v>
      </c>
      <c r="D30" s="596"/>
      <c r="E30" s="591"/>
      <c r="F30" s="592">
        <v>0.15</v>
      </c>
      <c r="I30" s="592">
        <v>0.15</v>
      </c>
      <c r="K30" s="607"/>
      <c r="L30" s="607"/>
    </row>
    <row r="31" spans="1:12" s="590" customFormat="1">
      <c r="A31" s="578"/>
      <c r="C31" s="581" t="s">
        <v>652</v>
      </c>
      <c r="D31" s="596"/>
      <c r="E31" s="591"/>
      <c r="F31" s="592">
        <v>0.15</v>
      </c>
      <c r="I31" s="593" t="s">
        <v>647</v>
      </c>
      <c r="K31" s="607"/>
      <c r="L31" s="607"/>
    </row>
    <row r="32" spans="1:12" s="590" customFormat="1">
      <c r="A32" s="578"/>
      <c r="C32" s="581" t="s">
        <v>653</v>
      </c>
      <c r="D32" s="596"/>
      <c r="E32" s="591"/>
      <c r="F32" s="592">
        <v>0.3</v>
      </c>
      <c r="I32" s="593" t="s">
        <v>647</v>
      </c>
      <c r="K32" s="607"/>
      <c r="L32" s="607"/>
    </row>
    <row r="33" spans="1:12" s="590" customFormat="1">
      <c r="A33" s="578"/>
      <c r="C33" s="581" t="s">
        <v>654</v>
      </c>
      <c r="D33" s="596"/>
      <c r="E33" s="591"/>
      <c r="F33" s="592">
        <v>0.5</v>
      </c>
      <c r="I33" s="593" t="s">
        <v>647</v>
      </c>
      <c r="K33" s="607"/>
      <c r="L33" s="607"/>
    </row>
    <row r="34" spans="1:12" s="590" customFormat="1">
      <c r="A34" s="578"/>
      <c r="C34" s="580" t="s">
        <v>655</v>
      </c>
      <c r="D34" s="596"/>
      <c r="E34" s="591"/>
      <c r="F34" s="592">
        <v>0.1</v>
      </c>
      <c r="H34" s="600"/>
      <c r="I34" s="592">
        <v>0.6</v>
      </c>
      <c r="K34" s="607"/>
      <c r="L34" s="607"/>
    </row>
    <row r="35" spans="1:12" s="590" customFormat="1">
      <c r="A35" s="578"/>
      <c r="B35" s="601" t="s">
        <v>656</v>
      </c>
      <c r="C35" s="602"/>
      <c r="D35" s="586"/>
      <c r="E35" s="603"/>
      <c r="F35" s="604"/>
      <c r="H35" s="605"/>
      <c r="I35" s="605"/>
      <c r="K35" s="607"/>
      <c r="L35" s="607"/>
    </row>
    <row r="36" spans="1:12">
      <c r="K36" s="43"/>
    </row>
    <row r="37" spans="1:12" ht="14.1" customHeight="1">
      <c r="A37" s="575" t="s">
        <v>663</v>
      </c>
      <c r="B37" s="576"/>
      <c r="C37" s="577"/>
      <c r="H37" s="43"/>
      <c r="I37" s="43"/>
      <c r="J37" s="43"/>
      <c r="K37" s="43"/>
    </row>
    <row r="38" spans="1:12" s="579" customFormat="1" ht="13.9" customHeight="1">
      <c r="A38" s="578"/>
      <c r="C38" s="580" t="s">
        <v>644</v>
      </c>
      <c r="D38" s="581"/>
      <c r="E38" s="582">
        <v>15</v>
      </c>
      <c r="F38" s="583"/>
      <c r="H38" s="43"/>
      <c r="I38" s="43"/>
      <c r="J38" s="43"/>
      <c r="K38" s="43"/>
      <c r="L38" s="562"/>
    </row>
    <row r="39" spans="1:12" s="590" customFormat="1">
      <c r="A39" s="578"/>
      <c r="B39" s="584" t="s">
        <v>645</v>
      </c>
      <c r="C39" s="585"/>
      <c r="D39" s="586"/>
      <c r="E39" s="587"/>
      <c r="F39" s="588"/>
      <c r="G39" s="579"/>
      <c r="H39" s="43"/>
      <c r="I39" s="43"/>
      <c r="J39" s="43"/>
      <c r="K39" s="43"/>
      <c r="L39" s="562"/>
    </row>
    <row r="40" spans="1:12" s="590" customFormat="1" ht="22.5">
      <c r="A40" s="578"/>
      <c r="B40" s="608"/>
      <c r="C40" s="580" t="s">
        <v>664</v>
      </c>
      <c r="D40" s="586"/>
      <c r="E40" s="609"/>
      <c r="F40" s="592">
        <v>0.1</v>
      </c>
      <c r="G40" s="579"/>
      <c r="H40" s="43"/>
      <c r="I40" s="43"/>
      <c r="J40" s="43"/>
      <c r="K40" s="43"/>
      <c r="L40" s="562"/>
    </row>
    <row r="41" spans="1:12" s="590" customFormat="1">
      <c r="A41" s="578"/>
      <c r="B41" s="608"/>
      <c r="C41" s="581" t="s">
        <v>648</v>
      </c>
      <c r="D41" s="586"/>
      <c r="E41" s="609"/>
      <c r="F41" s="592">
        <v>0.5</v>
      </c>
      <c r="G41" s="579"/>
      <c r="H41" s="43"/>
      <c r="I41" s="43"/>
      <c r="J41" s="43"/>
      <c r="K41" s="43"/>
      <c r="L41" s="562"/>
    </row>
    <row r="42" spans="1:12" s="590" customFormat="1">
      <c r="A42" s="578"/>
      <c r="B42" s="594" t="s">
        <v>649</v>
      </c>
      <c r="C42" s="595"/>
      <c r="D42" s="596"/>
      <c r="E42" s="597"/>
      <c r="F42" s="598"/>
      <c r="H42" s="43"/>
      <c r="I42" s="43"/>
      <c r="J42" s="43"/>
      <c r="K42" s="43"/>
      <c r="L42" s="562"/>
    </row>
    <row r="43" spans="1:12" s="590" customFormat="1">
      <c r="A43" s="578"/>
      <c r="B43" s="608"/>
      <c r="C43" s="580" t="s">
        <v>650</v>
      </c>
      <c r="D43" s="596"/>
      <c r="E43" s="591"/>
      <c r="F43" s="592">
        <v>0.1</v>
      </c>
      <c r="H43" s="43"/>
      <c r="I43" s="43"/>
      <c r="J43" s="43"/>
      <c r="K43" s="43"/>
      <c r="L43" s="562"/>
    </row>
    <row r="44" spans="1:12" s="590" customFormat="1">
      <c r="A44" s="578"/>
      <c r="B44" s="601" t="s">
        <v>656</v>
      </c>
      <c r="C44" s="602"/>
      <c r="D44" s="586"/>
      <c r="E44" s="603"/>
      <c r="F44" s="604"/>
      <c r="H44" s="607"/>
      <c r="I44" s="607"/>
      <c r="J44" s="607"/>
      <c r="K44" s="607"/>
      <c r="L44" s="607"/>
    </row>
    <row r="45" spans="1:12" s="590" customFormat="1">
      <c r="A45" s="578"/>
      <c r="B45" s="608"/>
      <c r="C45" s="586"/>
      <c r="D45" s="596"/>
      <c r="E45" s="591"/>
      <c r="F45" s="592"/>
      <c r="H45" s="43"/>
      <c r="I45" s="43"/>
      <c r="J45" s="43"/>
      <c r="K45" s="43"/>
      <c r="L45" s="562"/>
    </row>
    <row r="46" spans="1:12">
      <c r="A46" s="575" t="s">
        <v>665</v>
      </c>
      <c r="B46" s="576"/>
      <c r="C46" s="577"/>
      <c r="H46" s="43"/>
      <c r="I46" s="43"/>
      <c r="J46" s="43"/>
      <c r="K46" s="43"/>
    </row>
    <row r="47" spans="1:12">
      <c r="A47" s="578"/>
      <c r="B47" s="579"/>
      <c r="C47" s="580" t="s">
        <v>644</v>
      </c>
      <c r="D47" s="581"/>
      <c r="E47" s="582">
        <v>23</v>
      </c>
      <c r="F47" s="583"/>
      <c r="H47" s="43"/>
      <c r="I47" s="43"/>
      <c r="J47" s="43"/>
      <c r="K47" s="43"/>
    </row>
    <row r="48" spans="1:12" s="590" customFormat="1">
      <c r="A48" s="578"/>
      <c r="B48" s="584" t="s">
        <v>645</v>
      </c>
      <c r="C48" s="585"/>
      <c r="D48" s="586"/>
      <c r="E48" s="587"/>
      <c r="F48" s="588"/>
      <c r="G48" s="579"/>
      <c r="H48" s="43"/>
      <c r="I48" s="43"/>
      <c r="J48" s="43"/>
      <c r="K48" s="43"/>
      <c r="L48" s="562"/>
    </row>
    <row r="49" spans="1:12" s="590" customFormat="1" ht="22.5">
      <c r="A49" s="578"/>
      <c r="B49" s="608"/>
      <c r="C49" s="580" t="s">
        <v>664</v>
      </c>
      <c r="D49" s="586"/>
      <c r="E49" s="609"/>
      <c r="F49" s="592">
        <v>0.1</v>
      </c>
      <c r="G49" s="579"/>
      <c r="H49" s="43"/>
      <c r="I49" s="43"/>
      <c r="J49" s="43"/>
      <c r="K49" s="43"/>
      <c r="L49" s="562"/>
    </row>
    <row r="50" spans="1:12" s="590" customFormat="1">
      <c r="A50" s="578"/>
      <c r="B50" s="608"/>
      <c r="C50" s="581" t="s">
        <v>648</v>
      </c>
      <c r="D50" s="586"/>
      <c r="E50" s="609"/>
      <c r="F50" s="592">
        <v>0.5</v>
      </c>
      <c r="G50" s="579"/>
      <c r="H50" s="43"/>
      <c r="I50" s="43"/>
      <c r="J50" s="43"/>
      <c r="K50" s="43"/>
      <c r="L50" s="562"/>
    </row>
    <row r="51" spans="1:12" s="590" customFormat="1">
      <c r="A51" s="578"/>
      <c r="B51" s="594" t="s">
        <v>649</v>
      </c>
      <c r="C51" s="595"/>
      <c r="D51" s="596"/>
      <c r="E51" s="597"/>
      <c r="F51" s="598"/>
      <c r="H51" s="43"/>
      <c r="I51" s="43"/>
      <c r="J51" s="43"/>
      <c r="K51" s="43"/>
      <c r="L51" s="562"/>
    </row>
    <row r="52" spans="1:12" s="590" customFormat="1">
      <c r="A52" s="578"/>
      <c r="B52" s="608"/>
      <c r="C52" s="580" t="s">
        <v>650</v>
      </c>
      <c r="D52" s="596"/>
      <c r="E52" s="591"/>
      <c r="F52" s="592">
        <v>0.1</v>
      </c>
      <c r="H52" s="559"/>
      <c r="I52" s="559"/>
      <c r="J52" s="579"/>
      <c r="K52" s="43"/>
      <c r="L52" s="562"/>
    </row>
    <row r="53" spans="1:12" s="590" customFormat="1">
      <c r="A53" s="578"/>
      <c r="B53" s="601" t="s">
        <v>656</v>
      </c>
      <c r="C53" s="602"/>
      <c r="D53" s="586"/>
      <c r="E53" s="603"/>
      <c r="F53" s="604"/>
      <c r="H53" s="559"/>
      <c r="I53" s="559"/>
      <c r="K53" s="607"/>
      <c r="L53" s="607"/>
    </row>
  </sheetData>
  <mergeCells count="4">
    <mergeCell ref="A3:C4"/>
    <mergeCell ref="E3:F3"/>
    <mergeCell ref="H3:I3"/>
    <mergeCell ref="K3:L3"/>
  </mergeCells>
  <printOptions gridLines="1"/>
  <pageMargins left="0" right="0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A31FC-0E99-418E-B618-46BD09A781E3}">
  <sheetPr>
    <pageSetUpPr fitToPage="1"/>
  </sheetPr>
  <dimension ref="A1:IL19"/>
  <sheetViews>
    <sheetView showGridLines="0" zoomScale="70" zoomScaleNormal="70" workbookViewId="0">
      <selection activeCell="H11" sqref="H11"/>
    </sheetView>
  </sheetViews>
  <sheetFormatPr defaultColWidth="9.140625" defaultRowHeight="12.75"/>
  <cols>
    <col min="1" max="1" width="21.28515625" style="285" customWidth="1"/>
    <col min="2" max="2" width="9.140625" style="285"/>
    <col min="3" max="4" width="33.7109375" style="285" customWidth="1"/>
    <col min="5" max="7" width="9.140625" style="285"/>
    <col min="8" max="8" width="10.5703125" style="285" bestFit="1" customWidth="1"/>
    <col min="9" max="16384" width="9.140625" style="285"/>
  </cols>
  <sheetData>
    <row r="1" spans="1:246" s="101" customFormat="1" ht="33.75">
      <c r="A1" s="98" t="s">
        <v>631</v>
      </c>
      <c r="B1" s="280"/>
      <c r="C1" s="280"/>
      <c r="D1" s="280"/>
      <c r="E1" s="280"/>
      <c r="F1" s="280"/>
      <c r="G1" s="281"/>
      <c r="H1" s="281"/>
      <c r="I1" s="281"/>
      <c r="J1" s="281"/>
      <c r="K1" s="281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</row>
    <row r="2" spans="1:246" s="101" customFormat="1" ht="33.75">
      <c r="A2" s="233" t="s">
        <v>38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246" s="101" customFormat="1" ht="33.75">
      <c r="A3" s="235" t="s">
        <v>49</v>
      </c>
      <c r="B3" s="238"/>
      <c r="C3" s="238"/>
      <c r="D3" s="238"/>
      <c r="E3" s="238"/>
      <c r="F3" s="280"/>
      <c r="G3" s="280"/>
      <c r="H3" s="280"/>
      <c r="I3" s="280"/>
      <c r="J3" s="280"/>
      <c r="K3" s="280"/>
    </row>
    <row r="4" spans="1:246" s="342" customFormat="1" ht="27.75">
      <c r="A4" s="341"/>
      <c r="D4" s="474" t="s">
        <v>324</v>
      </c>
    </row>
    <row r="5" spans="1:246" s="342" customFormat="1" ht="18" customHeight="1">
      <c r="B5" s="343"/>
      <c r="C5" s="343"/>
      <c r="D5" s="282"/>
      <c r="E5" s="344"/>
      <c r="F5" s="343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345"/>
      <c r="AY5" s="345"/>
      <c r="AZ5" s="345"/>
      <c r="BA5" s="345"/>
      <c r="BB5" s="345"/>
      <c r="BC5" s="345"/>
      <c r="BD5" s="345"/>
      <c r="BE5" s="345"/>
      <c r="BF5" s="345"/>
      <c r="BG5" s="345"/>
      <c r="BH5" s="345"/>
      <c r="BI5" s="345"/>
      <c r="BJ5" s="345"/>
      <c r="BK5" s="345"/>
      <c r="BL5" s="345"/>
      <c r="BM5" s="345"/>
      <c r="BN5" s="345"/>
      <c r="BO5" s="345"/>
      <c r="BP5" s="345"/>
      <c r="BQ5" s="345"/>
      <c r="BR5" s="345"/>
      <c r="BS5" s="345"/>
      <c r="BT5" s="345"/>
      <c r="BU5" s="345"/>
      <c r="BV5" s="345"/>
      <c r="BW5" s="345"/>
      <c r="BX5" s="345"/>
      <c r="BY5" s="345"/>
      <c r="BZ5" s="345"/>
      <c r="CA5" s="345"/>
      <c r="CB5" s="345"/>
      <c r="CC5" s="345"/>
      <c r="CD5" s="345"/>
      <c r="CE5" s="345"/>
      <c r="CF5" s="345"/>
      <c r="CG5" s="345"/>
      <c r="CH5" s="345"/>
      <c r="CI5" s="345"/>
      <c r="CJ5" s="345"/>
      <c r="CK5" s="345"/>
      <c r="CL5" s="345"/>
      <c r="CM5" s="345"/>
      <c r="CN5" s="345"/>
      <c r="CO5" s="345"/>
      <c r="CP5" s="345"/>
      <c r="CQ5" s="345"/>
      <c r="CR5" s="345"/>
      <c r="CS5" s="345"/>
      <c r="CT5" s="345"/>
      <c r="CU5" s="345"/>
      <c r="CV5" s="345"/>
      <c r="CW5" s="345"/>
      <c r="CX5" s="345"/>
      <c r="CY5" s="345"/>
      <c r="CZ5" s="345"/>
      <c r="DA5" s="345"/>
      <c r="DB5" s="345"/>
      <c r="DC5" s="345"/>
      <c r="DD5" s="345"/>
      <c r="DE5" s="345"/>
      <c r="DF5" s="345"/>
      <c r="DG5" s="345"/>
      <c r="DH5" s="345"/>
      <c r="DI5" s="345"/>
      <c r="DJ5" s="345"/>
      <c r="DK5" s="345"/>
      <c r="DL5" s="345"/>
      <c r="DM5" s="345"/>
      <c r="DN5" s="345"/>
      <c r="DO5" s="345"/>
      <c r="DP5" s="345"/>
      <c r="DQ5" s="345"/>
      <c r="DR5" s="345"/>
      <c r="DS5" s="345"/>
      <c r="DT5" s="345"/>
      <c r="DU5" s="345"/>
      <c r="DV5" s="345"/>
      <c r="DW5" s="345"/>
      <c r="DX5" s="345"/>
      <c r="DY5" s="345"/>
      <c r="DZ5" s="345"/>
      <c r="EA5" s="345"/>
      <c r="EB5" s="345"/>
      <c r="EC5" s="345"/>
      <c r="ED5" s="345"/>
      <c r="EE5" s="345"/>
      <c r="EF5" s="345"/>
      <c r="EG5" s="345"/>
      <c r="EH5" s="345"/>
      <c r="EI5" s="345"/>
      <c r="EJ5" s="345"/>
      <c r="EK5" s="345"/>
      <c r="EL5" s="345"/>
      <c r="EM5" s="345"/>
      <c r="EN5" s="345"/>
      <c r="EO5" s="345"/>
      <c r="EP5" s="345"/>
      <c r="EQ5" s="345"/>
      <c r="ER5" s="345"/>
      <c r="ES5" s="345"/>
      <c r="ET5" s="345"/>
      <c r="EU5" s="345"/>
      <c r="EV5" s="345"/>
      <c r="EW5" s="345"/>
      <c r="EX5" s="345"/>
      <c r="EY5" s="345"/>
      <c r="EZ5" s="345"/>
      <c r="FA5" s="345"/>
      <c r="FB5" s="345"/>
      <c r="FC5" s="345"/>
      <c r="FD5" s="345"/>
      <c r="FE5" s="345"/>
      <c r="FF5" s="345"/>
      <c r="FG5" s="345"/>
      <c r="FH5" s="345"/>
      <c r="FI5" s="345"/>
      <c r="FJ5" s="345"/>
      <c r="FK5" s="345"/>
      <c r="FL5" s="345"/>
      <c r="FM5" s="345"/>
      <c r="FN5" s="345"/>
      <c r="FO5" s="345"/>
      <c r="FP5" s="345"/>
      <c r="FQ5" s="345"/>
      <c r="FR5" s="345"/>
      <c r="FS5" s="345"/>
      <c r="FT5" s="345"/>
      <c r="FU5" s="345"/>
      <c r="FV5" s="345"/>
      <c r="FW5" s="345"/>
      <c r="FX5" s="345"/>
      <c r="FY5" s="345"/>
      <c r="FZ5" s="345"/>
      <c r="GA5" s="345"/>
      <c r="GB5" s="345"/>
      <c r="GC5" s="345"/>
      <c r="GD5" s="345"/>
      <c r="GE5" s="345"/>
      <c r="GF5" s="345"/>
      <c r="GG5" s="345"/>
      <c r="GH5" s="345"/>
      <c r="GI5" s="345"/>
      <c r="GJ5" s="345"/>
      <c r="GK5" s="345"/>
      <c r="GL5" s="345"/>
      <c r="GM5" s="345"/>
      <c r="GN5" s="345"/>
      <c r="GO5" s="345"/>
      <c r="GP5" s="345"/>
      <c r="GQ5" s="345"/>
      <c r="GR5" s="345"/>
      <c r="GS5" s="345"/>
      <c r="GT5" s="345"/>
      <c r="GU5" s="345"/>
      <c r="GV5" s="345"/>
      <c r="GW5" s="345"/>
      <c r="GX5" s="345"/>
      <c r="GY5" s="345"/>
      <c r="GZ5" s="345"/>
      <c r="HA5" s="345"/>
      <c r="HB5" s="345"/>
      <c r="HC5" s="345"/>
      <c r="HD5" s="345"/>
      <c r="HE5" s="345"/>
      <c r="HF5" s="345"/>
      <c r="HG5" s="345"/>
      <c r="HH5" s="345"/>
      <c r="HI5" s="345"/>
      <c r="HJ5" s="345"/>
      <c r="HK5" s="345"/>
      <c r="HL5" s="345"/>
      <c r="HM5" s="345"/>
      <c r="HN5" s="345"/>
      <c r="HO5" s="345"/>
      <c r="HP5" s="345"/>
      <c r="HQ5" s="345"/>
      <c r="HR5" s="345"/>
      <c r="HS5" s="345"/>
      <c r="HT5" s="345"/>
      <c r="HU5" s="345"/>
      <c r="HV5" s="345"/>
      <c r="HW5" s="345"/>
      <c r="HX5" s="345"/>
      <c r="HY5" s="345"/>
      <c r="HZ5" s="345"/>
      <c r="IA5" s="345"/>
      <c r="IB5" s="345"/>
      <c r="IC5" s="345"/>
      <c r="ID5" s="345"/>
      <c r="IE5" s="345"/>
      <c r="IF5" s="345"/>
      <c r="IG5" s="345"/>
      <c r="IH5" s="345"/>
      <c r="II5" s="345"/>
      <c r="IJ5" s="345"/>
      <c r="IK5" s="345"/>
    </row>
    <row r="6" spans="1:246" s="342" customFormat="1" ht="53.25" customHeight="1">
      <c r="B6" s="488" t="s">
        <v>318</v>
      </c>
      <c r="C6" s="489"/>
      <c r="D6" s="475">
        <v>1</v>
      </c>
      <c r="E6" s="344"/>
      <c r="F6" s="343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5"/>
      <c r="BF6" s="345"/>
      <c r="BG6" s="345"/>
      <c r="BH6" s="345"/>
      <c r="BI6" s="345"/>
      <c r="BJ6" s="345"/>
      <c r="BK6" s="345"/>
      <c r="BL6" s="345"/>
      <c r="BM6" s="345"/>
      <c r="BN6" s="345"/>
      <c r="BO6" s="345"/>
      <c r="BP6" s="345"/>
      <c r="BQ6" s="345"/>
      <c r="BR6" s="345"/>
      <c r="BS6" s="345"/>
      <c r="BT6" s="345"/>
      <c r="BU6" s="345"/>
      <c r="BV6" s="345"/>
      <c r="BW6" s="345"/>
      <c r="BX6" s="345"/>
      <c r="BY6" s="345"/>
      <c r="BZ6" s="345"/>
      <c r="CA6" s="345"/>
      <c r="CB6" s="345"/>
      <c r="CC6" s="345"/>
      <c r="CD6" s="345"/>
      <c r="CE6" s="345"/>
      <c r="CF6" s="345"/>
      <c r="CG6" s="345"/>
      <c r="CH6" s="345"/>
      <c r="CI6" s="345"/>
      <c r="CJ6" s="345"/>
      <c r="CK6" s="345"/>
      <c r="CL6" s="345"/>
      <c r="CM6" s="345"/>
      <c r="CN6" s="345"/>
      <c r="CO6" s="345"/>
      <c r="CP6" s="345"/>
      <c r="CQ6" s="345"/>
      <c r="CR6" s="345"/>
      <c r="CS6" s="345"/>
      <c r="CT6" s="345"/>
      <c r="CU6" s="345"/>
      <c r="CV6" s="345"/>
      <c r="CW6" s="345"/>
      <c r="CX6" s="345"/>
      <c r="CY6" s="345"/>
      <c r="CZ6" s="345"/>
      <c r="DA6" s="345"/>
      <c r="DB6" s="345"/>
      <c r="DC6" s="345"/>
      <c r="DD6" s="345"/>
      <c r="DE6" s="345"/>
      <c r="DF6" s="345"/>
      <c r="DG6" s="345"/>
      <c r="DH6" s="345"/>
      <c r="DI6" s="345"/>
      <c r="DJ6" s="345"/>
      <c r="DK6" s="345"/>
      <c r="DL6" s="345"/>
      <c r="DM6" s="345"/>
      <c r="DN6" s="345"/>
      <c r="DO6" s="345"/>
      <c r="DP6" s="345"/>
      <c r="DQ6" s="345"/>
      <c r="DR6" s="345"/>
      <c r="DS6" s="345"/>
      <c r="DT6" s="345"/>
      <c r="DU6" s="345"/>
      <c r="DV6" s="345"/>
      <c r="DW6" s="345"/>
      <c r="DX6" s="345"/>
      <c r="DY6" s="345"/>
      <c r="DZ6" s="345"/>
      <c r="EA6" s="345"/>
      <c r="EB6" s="345"/>
      <c r="EC6" s="345"/>
      <c r="ED6" s="345"/>
      <c r="EE6" s="345"/>
      <c r="EF6" s="345"/>
      <c r="EG6" s="345"/>
      <c r="EH6" s="345"/>
      <c r="EI6" s="345"/>
      <c r="EJ6" s="345"/>
      <c r="EK6" s="345"/>
      <c r="EL6" s="345"/>
      <c r="EM6" s="345"/>
      <c r="EN6" s="345"/>
      <c r="EO6" s="345"/>
      <c r="EP6" s="345"/>
      <c r="EQ6" s="345"/>
      <c r="ER6" s="345"/>
      <c r="ES6" s="345"/>
      <c r="ET6" s="345"/>
      <c r="EU6" s="345"/>
      <c r="EV6" s="345"/>
      <c r="EW6" s="345"/>
      <c r="EX6" s="345"/>
      <c r="EY6" s="345"/>
      <c r="EZ6" s="345"/>
      <c r="FA6" s="345"/>
      <c r="FB6" s="345"/>
      <c r="FC6" s="345"/>
      <c r="FD6" s="345"/>
      <c r="FE6" s="345"/>
      <c r="FF6" s="345"/>
      <c r="FG6" s="345"/>
      <c r="FH6" s="345"/>
      <c r="FI6" s="345"/>
      <c r="FJ6" s="345"/>
      <c r="FK6" s="345"/>
      <c r="FL6" s="345"/>
      <c r="FM6" s="345"/>
      <c r="FN6" s="345"/>
      <c r="FO6" s="345"/>
      <c r="FP6" s="345"/>
      <c r="FQ6" s="345"/>
      <c r="FR6" s="345"/>
      <c r="FS6" s="345"/>
      <c r="FT6" s="345"/>
      <c r="FU6" s="345"/>
      <c r="FV6" s="345"/>
      <c r="FW6" s="345"/>
      <c r="FX6" s="345"/>
      <c r="FY6" s="345"/>
      <c r="FZ6" s="345"/>
      <c r="GA6" s="345"/>
      <c r="GB6" s="345"/>
      <c r="GC6" s="345"/>
      <c r="GD6" s="345"/>
      <c r="GE6" s="345"/>
      <c r="GF6" s="345"/>
      <c r="GG6" s="345"/>
      <c r="GH6" s="345"/>
      <c r="GI6" s="345"/>
      <c r="GJ6" s="345"/>
      <c r="GK6" s="345"/>
      <c r="GL6" s="345"/>
      <c r="GM6" s="345"/>
      <c r="GN6" s="345"/>
      <c r="GO6" s="345"/>
      <c r="GP6" s="345"/>
      <c r="GQ6" s="345"/>
      <c r="GR6" s="345"/>
      <c r="GS6" s="345"/>
      <c r="GT6" s="345"/>
      <c r="GU6" s="345"/>
      <c r="GV6" s="345"/>
      <c r="GW6" s="345"/>
      <c r="GX6" s="345"/>
      <c r="GY6" s="345"/>
      <c r="GZ6" s="345"/>
      <c r="HA6" s="345"/>
      <c r="HB6" s="345"/>
      <c r="HC6" s="345"/>
      <c r="HD6" s="345"/>
      <c r="HE6" s="345"/>
      <c r="HF6" s="345"/>
      <c r="HG6" s="345"/>
      <c r="HH6" s="345"/>
      <c r="HI6" s="345"/>
      <c r="HJ6" s="345"/>
      <c r="HK6" s="345"/>
      <c r="HL6" s="345"/>
      <c r="HM6" s="345"/>
      <c r="HN6" s="345"/>
      <c r="HO6" s="345"/>
      <c r="HP6" s="345"/>
      <c r="HQ6" s="345"/>
      <c r="HR6" s="345"/>
      <c r="HS6" s="345"/>
      <c r="HT6" s="345"/>
      <c r="HU6" s="345"/>
      <c r="HV6" s="345"/>
      <c r="HW6" s="345"/>
      <c r="HX6" s="345"/>
      <c r="HY6" s="345"/>
      <c r="HZ6" s="345"/>
      <c r="IA6" s="345"/>
      <c r="IB6" s="345"/>
      <c r="IC6" s="345"/>
      <c r="ID6" s="345"/>
      <c r="IE6" s="345"/>
      <c r="IF6" s="345"/>
      <c r="IG6" s="345"/>
      <c r="IH6" s="345"/>
      <c r="II6" s="345"/>
      <c r="IJ6" s="345"/>
      <c r="IK6" s="345"/>
    </row>
    <row r="7" spans="1:246" s="342" customFormat="1" ht="18" customHeight="1">
      <c r="B7" s="468"/>
      <c r="C7" s="468"/>
      <c r="D7" s="346"/>
      <c r="E7" s="344"/>
      <c r="F7" s="343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  <c r="BG7" s="345"/>
      <c r="BH7" s="345"/>
      <c r="BI7" s="345"/>
      <c r="BJ7" s="345"/>
      <c r="BK7" s="345"/>
      <c r="BL7" s="345"/>
      <c r="BM7" s="345"/>
      <c r="BN7" s="345"/>
      <c r="BO7" s="345"/>
      <c r="BP7" s="345"/>
      <c r="BQ7" s="345"/>
      <c r="BR7" s="345"/>
      <c r="BS7" s="345"/>
      <c r="BT7" s="345"/>
      <c r="BU7" s="345"/>
      <c r="BV7" s="345"/>
      <c r="BW7" s="345"/>
      <c r="BX7" s="345"/>
      <c r="BY7" s="345"/>
      <c r="BZ7" s="345"/>
      <c r="CA7" s="345"/>
      <c r="CB7" s="345"/>
      <c r="CC7" s="345"/>
      <c r="CD7" s="345"/>
      <c r="CE7" s="345"/>
      <c r="CF7" s="345"/>
      <c r="CG7" s="345"/>
      <c r="CH7" s="345"/>
      <c r="CI7" s="345"/>
      <c r="CJ7" s="345"/>
      <c r="CK7" s="345"/>
      <c r="CL7" s="345"/>
      <c r="CM7" s="345"/>
      <c r="CN7" s="345"/>
      <c r="CO7" s="345"/>
      <c r="CP7" s="345"/>
      <c r="CQ7" s="345"/>
      <c r="CR7" s="345"/>
      <c r="CS7" s="345"/>
      <c r="CT7" s="345"/>
      <c r="CU7" s="345"/>
      <c r="CV7" s="345"/>
      <c r="CW7" s="345"/>
      <c r="CX7" s="345"/>
      <c r="CY7" s="345"/>
      <c r="CZ7" s="345"/>
      <c r="DA7" s="345"/>
      <c r="DB7" s="345"/>
      <c r="DC7" s="345"/>
      <c r="DD7" s="345"/>
      <c r="DE7" s="345"/>
      <c r="DF7" s="345"/>
      <c r="DG7" s="345"/>
      <c r="DH7" s="345"/>
      <c r="DI7" s="345"/>
      <c r="DJ7" s="345"/>
      <c r="DK7" s="345"/>
      <c r="DL7" s="345"/>
      <c r="DM7" s="345"/>
      <c r="DN7" s="345"/>
      <c r="DO7" s="345"/>
      <c r="DP7" s="345"/>
      <c r="DQ7" s="345"/>
      <c r="DR7" s="345"/>
      <c r="DS7" s="345"/>
      <c r="DT7" s="345"/>
      <c r="DU7" s="345"/>
      <c r="DV7" s="345"/>
      <c r="DW7" s="345"/>
      <c r="DX7" s="345"/>
      <c r="DY7" s="345"/>
      <c r="DZ7" s="345"/>
      <c r="EA7" s="345"/>
      <c r="EB7" s="345"/>
      <c r="EC7" s="345"/>
      <c r="ED7" s="345"/>
      <c r="EE7" s="345"/>
      <c r="EF7" s="345"/>
      <c r="EG7" s="345"/>
      <c r="EH7" s="345"/>
      <c r="EI7" s="345"/>
      <c r="EJ7" s="345"/>
      <c r="EK7" s="345"/>
      <c r="EL7" s="345"/>
      <c r="EM7" s="345"/>
      <c r="EN7" s="345"/>
      <c r="EO7" s="345"/>
      <c r="EP7" s="345"/>
      <c r="EQ7" s="345"/>
      <c r="ER7" s="345"/>
      <c r="ES7" s="345"/>
      <c r="ET7" s="345"/>
      <c r="EU7" s="345"/>
      <c r="EV7" s="345"/>
      <c r="EW7" s="345"/>
      <c r="EX7" s="345"/>
      <c r="EY7" s="345"/>
      <c r="EZ7" s="345"/>
      <c r="FA7" s="345"/>
      <c r="FB7" s="345"/>
      <c r="FC7" s="345"/>
      <c r="FD7" s="345"/>
      <c r="FE7" s="345"/>
      <c r="FF7" s="345"/>
      <c r="FG7" s="345"/>
      <c r="FH7" s="345"/>
      <c r="FI7" s="345"/>
      <c r="FJ7" s="345"/>
      <c r="FK7" s="345"/>
      <c r="FL7" s="345"/>
      <c r="FM7" s="345"/>
      <c r="FN7" s="345"/>
      <c r="FO7" s="345"/>
      <c r="FP7" s="345"/>
      <c r="FQ7" s="345"/>
      <c r="FR7" s="345"/>
      <c r="FS7" s="345"/>
      <c r="FT7" s="345"/>
      <c r="FU7" s="345"/>
      <c r="FV7" s="345"/>
      <c r="FW7" s="345"/>
      <c r="FX7" s="345"/>
      <c r="FY7" s="345"/>
      <c r="FZ7" s="345"/>
      <c r="GA7" s="345"/>
      <c r="GB7" s="345"/>
      <c r="GC7" s="345"/>
      <c r="GD7" s="345"/>
      <c r="GE7" s="345"/>
      <c r="GF7" s="345"/>
      <c r="GG7" s="345"/>
      <c r="GH7" s="345"/>
      <c r="GI7" s="345"/>
      <c r="GJ7" s="345"/>
      <c r="GK7" s="345"/>
      <c r="GL7" s="345"/>
      <c r="GM7" s="345"/>
      <c r="GN7" s="345"/>
      <c r="GO7" s="345"/>
      <c r="GP7" s="345"/>
      <c r="GQ7" s="345"/>
      <c r="GR7" s="345"/>
      <c r="GS7" s="345"/>
      <c r="GT7" s="345"/>
      <c r="GU7" s="345"/>
      <c r="GV7" s="345"/>
      <c r="GW7" s="345"/>
      <c r="GX7" s="345"/>
      <c r="GY7" s="345"/>
      <c r="GZ7" s="345"/>
      <c r="HA7" s="345"/>
      <c r="HB7" s="345"/>
      <c r="HC7" s="345"/>
      <c r="HD7" s="345"/>
      <c r="HE7" s="345"/>
      <c r="HF7" s="345"/>
      <c r="HG7" s="345"/>
      <c r="HH7" s="345"/>
      <c r="HI7" s="345"/>
      <c r="HJ7" s="345"/>
      <c r="HK7" s="345"/>
      <c r="HL7" s="345"/>
      <c r="HM7" s="345"/>
      <c r="HN7" s="345"/>
      <c r="HO7" s="345"/>
      <c r="HP7" s="345"/>
      <c r="HQ7" s="345"/>
      <c r="HR7" s="345"/>
      <c r="HS7" s="345"/>
      <c r="HT7" s="345"/>
      <c r="HU7" s="345"/>
      <c r="HV7" s="345"/>
      <c r="HW7" s="345"/>
      <c r="HX7" s="345"/>
      <c r="HY7" s="345"/>
      <c r="HZ7" s="345"/>
      <c r="IA7" s="345"/>
      <c r="IB7" s="345"/>
      <c r="IC7" s="345"/>
      <c r="ID7" s="345"/>
      <c r="IE7" s="345"/>
      <c r="IF7" s="345"/>
      <c r="IG7" s="345"/>
      <c r="IH7" s="345"/>
      <c r="II7" s="345"/>
      <c r="IJ7" s="345"/>
      <c r="IK7" s="345"/>
    </row>
    <row r="8" spans="1:246" s="342" customFormat="1" ht="53.25" customHeight="1">
      <c r="B8" s="490" t="s">
        <v>319</v>
      </c>
      <c r="C8" s="469" t="s">
        <v>320</v>
      </c>
      <c r="D8" s="476">
        <v>0.35</v>
      </c>
      <c r="E8" s="344"/>
      <c r="F8" s="343"/>
      <c r="G8" s="345"/>
      <c r="H8" s="347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345"/>
      <c r="BF8" s="345"/>
      <c r="BG8" s="345"/>
      <c r="BH8" s="345"/>
      <c r="BI8" s="345"/>
      <c r="BJ8" s="345"/>
      <c r="BK8" s="345"/>
      <c r="BL8" s="345"/>
      <c r="BM8" s="345"/>
      <c r="BN8" s="345"/>
      <c r="BO8" s="345"/>
      <c r="BP8" s="345"/>
      <c r="BQ8" s="345"/>
      <c r="BR8" s="345"/>
      <c r="BS8" s="345"/>
      <c r="BT8" s="345"/>
      <c r="BU8" s="345"/>
      <c r="BV8" s="345"/>
      <c r="BW8" s="345"/>
      <c r="BX8" s="345"/>
      <c r="BY8" s="345"/>
      <c r="BZ8" s="345"/>
      <c r="CA8" s="345"/>
      <c r="CB8" s="345"/>
      <c r="CC8" s="345"/>
      <c r="CD8" s="345"/>
      <c r="CE8" s="345"/>
      <c r="CF8" s="345"/>
      <c r="CG8" s="345"/>
      <c r="CH8" s="345"/>
      <c r="CI8" s="345"/>
      <c r="CJ8" s="345"/>
      <c r="CK8" s="345"/>
      <c r="CL8" s="345"/>
      <c r="CM8" s="345"/>
      <c r="CN8" s="345"/>
      <c r="CO8" s="345"/>
      <c r="CP8" s="345"/>
      <c r="CQ8" s="345"/>
      <c r="CR8" s="345"/>
      <c r="CS8" s="345"/>
      <c r="CT8" s="345"/>
      <c r="CU8" s="345"/>
      <c r="CV8" s="345"/>
      <c r="CW8" s="345"/>
      <c r="CX8" s="345"/>
      <c r="CY8" s="345"/>
      <c r="CZ8" s="345"/>
      <c r="DA8" s="345"/>
      <c r="DB8" s="345"/>
      <c r="DC8" s="345"/>
      <c r="DD8" s="345"/>
      <c r="DE8" s="345"/>
      <c r="DF8" s="345"/>
      <c r="DG8" s="345"/>
      <c r="DH8" s="345"/>
      <c r="DI8" s="345"/>
      <c r="DJ8" s="345"/>
      <c r="DK8" s="345"/>
      <c r="DL8" s="345"/>
      <c r="DM8" s="345"/>
      <c r="DN8" s="345"/>
      <c r="DO8" s="345"/>
      <c r="DP8" s="345"/>
      <c r="DQ8" s="345"/>
      <c r="DR8" s="345"/>
      <c r="DS8" s="345"/>
      <c r="DT8" s="345"/>
      <c r="DU8" s="345"/>
      <c r="DV8" s="345"/>
      <c r="DW8" s="345"/>
      <c r="DX8" s="345"/>
      <c r="DY8" s="345"/>
      <c r="DZ8" s="345"/>
      <c r="EA8" s="345"/>
      <c r="EB8" s="345"/>
      <c r="EC8" s="345"/>
      <c r="ED8" s="345"/>
      <c r="EE8" s="345"/>
      <c r="EF8" s="345"/>
      <c r="EG8" s="345"/>
      <c r="EH8" s="345"/>
      <c r="EI8" s="345"/>
      <c r="EJ8" s="345"/>
      <c r="EK8" s="345"/>
      <c r="EL8" s="345"/>
      <c r="EM8" s="345"/>
      <c r="EN8" s="345"/>
      <c r="EO8" s="345"/>
      <c r="EP8" s="345"/>
      <c r="EQ8" s="345"/>
      <c r="ER8" s="345"/>
      <c r="ES8" s="345"/>
      <c r="ET8" s="345"/>
      <c r="EU8" s="345"/>
      <c r="EV8" s="345"/>
      <c r="EW8" s="345"/>
      <c r="EX8" s="345"/>
      <c r="EY8" s="345"/>
      <c r="EZ8" s="345"/>
      <c r="FA8" s="345"/>
      <c r="FB8" s="345"/>
      <c r="FC8" s="345"/>
      <c r="FD8" s="345"/>
      <c r="FE8" s="345"/>
      <c r="FF8" s="345"/>
      <c r="FG8" s="345"/>
      <c r="FH8" s="345"/>
      <c r="FI8" s="345"/>
      <c r="FJ8" s="345"/>
      <c r="FK8" s="345"/>
      <c r="FL8" s="345"/>
      <c r="FM8" s="345"/>
      <c r="FN8" s="345"/>
      <c r="FO8" s="345"/>
      <c r="FP8" s="345"/>
      <c r="FQ8" s="345"/>
      <c r="FR8" s="345"/>
      <c r="FS8" s="345"/>
      <c r="FT8" s="345"/>
      <c r="FU8" s="345"/>
      <c r="FV8" s="345"/>
      <c r="FW8" s="345"/>
      <c r="FX8" s="345"/>
      <c r="FY8" s="345"/>
      <c r="FZ8" s="345"/>
      <c r="GA8" s="345"/>
      <c r="GB8" s="345"/>
      <c r="GC8" s="345"/>
      <c r="GD8" s="345"/>
      <c r="GE8" s="345"/>
      <c r="GF8" s="345"/>
      <c r="GG8" s="345"/>
      <c r="GH8" s="345"/>
      <c r="GI8" s="345"/>
      <c r="GJ8" s="345"/>
      <c r="GK8" s="345"/>
      <c r="GL8" s="345"/>
      <c r="GM8" s="345"/>
      <c r="GN8" s="345"/>
      <c r="GO8" s="345"/>
      <c r="GP8" s="345"/>
      <c r="GQ8" s="345"/>
      <c r="GR8" s="345"/>
      <c r="GS8" s="345"/>
      <c r="GT8" s="345"/>
      <c r="GU8" s="345"/>
      <c r="GV8" s="345"/>
      <c r="GW8" s="345"/>
      <c r="GX8" s="345"/>
      <c r="GY8" s="345"/>
      <c r="GZ8" s="345"/>
      <c r="HA8" s="345"/>
      <c r="HB8" s="345"/>
      <c r="HC8" s="345"/>
      <c r="HD8" s="345"/>
      <c r="HE8" s="345"/>
      <c r="HF8" s="345"/>
      <c r="HG8" s="345"/>
      <c r="HH8" s="345"/>
      <c r="HI8" s="345"/>
      <c r="HJ8" s="345"/>
      <c r="HK8" s="345"/>
      <c r="HL8" s="345"/>
      <c r="HM8" s="345"/>
      <c r="HN8" s="345"/>
      <c r="HO8" s="345"/>
      <c r="HP8" s="345"/>
      <c r="HQ8" s="345"/>
      <c r="HR8" s="345"/>
      <c r="HS8" s="345"/>
      <c r="HT8" s="345"/>
      <c r="HU8" s="345"/>
      <c r="HV8" s="345"/>
      <c r="HW8" s="345"/>
      <c r="HX8" s="345"/>
      <c r="HY8" s="345"/>
      <c r="HZ8" s="345"/>
      <c r="IA8" s="345"/>
      <c r="IB8" s="345"/>
      <c r="IC8" s="345"/>
      <c r="ID8" s="345"/>
      <c r="IE8" s="345"/>
      <c r="IF8" s="345"/>
      <c r="IG8" s="345"/>
      <c r="IH8" s="345"/>
      <c r="II8" s="345"/>
      <c r="IJ8" s="345"/>
      <c r="IK8" s="345"/>
    </row>
    <row r="9" spans="1:246" s="342" customFormat="1" ht="53.25" customHeight="1">
      <c r="B9" s="491"/>
      <c r="C9" s="470" t="s">
        <v>321</v>
      </c>
      <c r="D9" s="477">
        <v>0.65</v>
      </c>
      <c r="E9" s="344"/>
      <c r="F9" s="343"/>
      <c r="G9" s="345"/>
      <c r="H9" s="347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45"/>
      <c r="DJ9" s="345"/>
      <c r="DK9" s="345"/>
      <c r="DL9" s="345"/>
      <c r="DM9" s="345"/>
      <c r="DN9" s="345"/>
      <c r="DO9" s="345"/>
      <c r="DP9" s="345"/>
      <c r="DQ9" s="345"/>
      <c r="DR9" s="345"/>
      <c r="DS9" s="345"/>
      <c r="DT9" s="345"/>
      <c r="DU9" s="345"/>
      <c r="DV9" s="345"/>
      <c r="DW9" s="345"/>
      <c r="DX9" s="345"/>
      <c r="DY9" s="345"/>
      <c r="DZ9" s="345"/>
      <c r="EA9" s="345"/>
      <c r="EB9" s="345"/>
      <c r="EC9" s="345"/>
      <c r="ED9" s="345"/>
      <c r="EE9" s="345"/>
      <c r="EF9" s="345"/>
      <c r="EG9" s="345"/>
      <c r="EH9" s="345"/>
      <c r="EI9" s="345"/>
      <c r="EJ9" s="345"/>
      <c r="EK9" s="345"/>
      <c r="EL9" s="345"/>
      <c r="EM9" s="345"/>
      <c r="EN9" s="345"/>
      <c r="EO9" s="345"/>
      <c r="EP9" s="345"/>
      <c r="EQ9" s="345"/>
      <c r="ER9" s="345"/>
      <c r="ES9" s="345"/>
      <c r="ET9" s="345"/>
      <c r="EU9" s="345"/>
      <c r="EV9" s="345"/>
      <c r="EW9" s="345"/>
      <c r="EX9" s="345"/>
      <c r="EY9" s="345"/>
      <c r="EZ9" s="345"/>
      <c r="FA9" s="345"/>
      <c r="FB9" s="345"/>
      <c r="FC9" s="345"/>
      <c r="FD9" s="345"/>
      <c r="FE9" s="345"/>
      <c r="FF9" s="345"/>
      <c r="FG9" s="345"/>
      <c r="FH9" s="345"/>
      <c r="FI9" s="345"/>
      <c r="FJ9" s="345"/>
      <c r="FK9" s="345"/>
      <c r="FL9" s="345"/>
      <c r="FM9" s="345"/>
      <c r="FN9" s="345"/>
      <c r="FO9" s="345"/>
      <c r="FP9" s="345"/>
      <c r="FQ9" s="345"/>
      <c r="FR9" s="345"/>
      <c r="FS9" s="345"/>
      <c r="FT9" s="345"/>
      <c r="FU9" s="345"/>
      <c r="FV9" s="345"/>
      <c r="FW9" s="345"/>
      <c r="FX9" s="345"/>
      <c r="FY9" s="345"/>
      <c r="FZ9" s="345"/>
      <c r="GA9" s="345"/>
      <c r="GB9" s="345"/>
      <c r="GC9" s="345"/>
      <c r="GD9" s="345"/>
      <c r="GE9" s="345"/>
      <c r="GF9" s="345"/>
      <c r="GG9" s="345"/>
      <c r="GH9" s="345"/>
      <c r="GI9" s="345"/>
      <c r="GJ9" s="345"/>
      <c r="GK9" s="345"/>
      <c r="GL9" s="345"/>
      <c r="GM9" s="345"/>
      <c r="GN9" s="345"/>
      <c r="GO9" s="345"/>
      <c r="GP9" s="345"/>
      <c r="GQ9" s="345"/>
      <c r="GR9" s="345"/>
      <c r="GS9" s="345"/>
      <c r="GT9" s="345"/>
      <c r="GU9" s="345"/>
      <c r="GV9" s="345"/>
      <c r="GW9" s="345"/>
      <c r="GX9" s="345"/>
      <c r="GY9" s="345"/>
      <c r="GZ9" s="345"/>
      <c r="HA9" s="345"/>
      <c r="HB9" s="345"/>
      <c r="HC9" s="345"/>
      <c r="HD9" s="345"/>
      <c r="HE9" s="345"/>
      <c r="HF9" s="345"/>
      <c r="HG9" s="345"/>
      <c r="HH9" s="345"/>
      <c r="HI9" s="345"/>
      <c r="HJ9" s="345"/>
      <c r="HK9" s="345"/>
      <c r="HL9" s="345"/>
      <c r="HM9" s="345"/>
      <c r="HN9" s="345"/>
      <c r="HO9" s="345"/>
      <c r="HP9" s="345"/>
      <c r="HQ9" s="345"/>
      <c r="HR9" s="345"/>
      <c r="HS9" s="345"/>
      <c r="HT9" s="345"/>
      <c r="HU9" s="345"/>
      <c r="HV9" s="345"/>
      <c r="HW9" s="345"/>
      <c r="HX9" s="345"/>
      <c r="HY9" s="345"/>
      <c r="HZ9" s="345"/>
      <c r="IA9" s="345"/>
      <c r="IB9" s="345"/>
      <c r="IC9" s="345"/>
      <c r="ID9" s="345"/>
      <c r="IE9" s="345"/>
      <c r="IF9" s="345"/>
      <c r="IG9" s="345"/>
      <c r="IH9" s="345"/>
      <c r="II9" s="345"/>
      <c r="IJ9" s="345"/>
      <c r="IK9" s="345"/>
    </row>
    <row r="10" spans="1:246" s="342" customFormat="1" ht="18" customHeight="1">
      <c r="B10" s="468"/>
      <c r="C10" s="468"/>
      <c r="D10" s="478"/>
      <c r="E10" s="344"/>
      <c r="F10" s="343"/>
      <c r="G10" s="345"/>
      <c r="H10" s="347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  <c r="BS10" s="345"/>
      <c r="BT10" s="345"/>
      <c r="BU10" s="345"/>
      <c r="BV10" s="345"/>
      <c r="BW10" s="345"/>
      <c r="BX10" s="345"/>
      <c r="BY10" s="345"/>
      <c r="BZ10" s="345"/>
      <c r="CA10" s="345"/>
      <c r="CB10" s="345"/>
      <c r="CC10" s="345"/>
      <c r="CD10" s="345"/>
      <c r="CE10" s="345"/>
      <c r="CF10" s="345"/>
      <c r="CG10" s="345"/>
      <c r="CH10" s="345"/>
      <c r="CI10" s="345"/>
      <c r="CJ10" s="345"/>
      <c r="CK10" s="345"/>
      <c r="CL10" s="345"/>
      <c r="CM10" s="345"/>
      <c r="CN10" s="345"/>
      <c r="CO10" s="345"/>
      <c r="CP10" s="345"/>
      <c r="CQ10" s="345"/>
      <c r="CR10" s="345"/>
      <c r="CS10" s="345"/>
      <c r="CT10" s="345"/>
      <c r="CU10" s="345"/>
      <c r="CV10" s="345"/>
      <c r="CW10" s="345"/>
      <c r="CX10" s="345"/>
      <c r="CY10" s="345"/>
      <c r="CZ10" s="345"/>
      <c r="DA10" s="345"/>
      <c r="DB10" s="345"/>
      <c r="DC10" s="345"/>
      <c r="DD10" s="345"/>
      <c r="DE10" s="345"/>
      <c r="DF10" s="345"/>
      <c r="DG10" s="345"/>
      <c r="DH10" s="345"/>
      <c r="DI10" s="345"/>
      <c r="DJ10" s="345"/>
      <c r="DK10" s="345"/>
      <c r="DL10" s="345"/>
      <c r="DM10" s="345"/>
      <c r="DN10" s="345"/>
      <c r="DO10" s="345"/>
      <c r="DP10" s="345"/>
      <c r="DQ10" s="345"/>
      <c r="DR10" s="345"/>
      <c r="DS10" s="345"/>
      <c r="DT10" s="345"/>
      <c r="DU10" s="345"/>
      <c r="DV10" s="345"/>
      <c r="DW10" s="345"/>
      <c r="DX10" s="345"/>
      <c r="DY10" s="345"/>
      <c r="DZ10" s="345"/>
      <c r="EA10" s="345"/>
      <c r="EB10" s="345"/>
      <c r="EC10" s="345"/>
      <c r="ED10" s="345"/>
      <c r="EE10" s="345"/>
      <c r="EF10" s="345"/>
      <c r="EG10" s="345"/>
      <c r="EH10" s="345"/>
      <c r="EI10" s="345"/>
      <c r="EJ10" s="345"/>
      <c r="EK10" s="345"/>
      <c r="EL10" s="345"/>
      <c r="EM10" s="345"/>
      <c r="EN10" s="345"/>
      <c r="EO10" s="345"/>
      <c r="EP10" s="345"/>
      <c r="EQ10" s="345"/>
      <c r="ER10" s="345"/>
      <c r="ES10" s="345"/>
      <c r="ET10" s="345"/>
      <c r="EU10" s="345"/>
      <c r="EV10" s="345"/>
      <c r="EW10" s="345"/>
      <c r="EX10" s="345"/>
      <c r="EY10" s="345"/>
      <c r="EZ10" s="345"/>
      <c r="FA10" s="345"/>
      <c r="FB10" s="345"/>
      <c r="FC10" s="345"/>
      <c r="FD10" s="345"/>
      <c r="FE10" s="345"/>
      <c r="FF10" s="345"/>
      <c r="FG10" s="345"/>
      <c r="FH10" s="345"/>
      <c r="FI10" s="345"/>
      <c r="FJ10" s="345"/>
      <c r="FK10" s="345"/>
      <c r="FL10" s="345"/>
      <c r="FM10" s="345"/>
      <c r="FN10" s="345"/>
      <c r="FO10" s="345"/>
      <c r="FP10" s="345"/>
      <c r="FQ10" s="345"/>
      <c r="FR10" s="345"/>
      <c r="FS10" s="345"/>
      <c r="FT10" s="345"/>
      <c r="FU10" s="345"/>
      <c r="FV10" s="345"/>
      <c r="FW10" s="345"/>
      <c r="FX10" s="345"/>
      <c r="FY10" s="345"/>
      <c r="FZ10" s="345"/>
      <c r="GA10" s="345"/>
      <c r="GB10" s="345"/>
      <c r="GC10" s="345"/>
      <c r="GD10" s="345"/>
      <c r="GE10" s="345"/>
      <c r="GF10" s="345"/>
      <c r="GG10" s="345"/>
      <c r="GH10" s="345"/>
      <c r="GI10" s="345"/>
      <c r="GJ10" s="345"/>
      <c r="GK10" s="345"/>
      <c r="GL10" s="345"/>
      <c r="GM10" s="345"/>
      <c r="GN10" s="345"/>
      <c r="GO10" s="345"/>
      <c r="GP10" s="345"/>
      <c r="GQ10" s="345"/>
      <c r="GR10" s="345"/>
      <c r="GS10" s="345"/>
      <c r="GT10" s="345"/>
      <c r="GU10" s="345"/>
      <c r="GV10" s="345"/>
      <c r="GW10" s="345"/>
      <c r="GX10" s="345"/>
      <c r="GY10" s="345"/>
      <c r="GZ10" s="345"/>
      <c r="HA10" s="345"/>
      <c r="HB10" s="345"/>
      <c r="HC10" s="345"/>
      <c r="HD10" s="345"/>
      <c r="HE10" s="345"/>
      <c r="HF10" s="345"/>
      <c r="HG10" s="345"/>
      <c r="HH10" s="345"/>
      <c r="HI10" s="345"/>
      <c r="HJ10" s="345"/>
      <c r="HK10" s="345"/>
      <c r="HL10" s="345"/>
      <c r="HM10" s="345"/>
      <c r="HN10" s="345"/>
      <c r="HO10" s="345"/>
      <c r="HP10" s="345"/>
      <c r="HQ10" s="345"/>
      <c r="HR10" s="345"/>
      <c r="HS10" s="345"/>
      <c r="HT10" s="345"/>
      <c r="HU10" s="345"/>
      <c r="HV10" s="345"/>
      <c r="HW10" s="345"/>
      <c r="HX10" s="345"/>
      <c r="HY10" s="345"/>
      <c r="HZ10" s="345"/>
      <c r="IA10" s="345"/>
      <c r="IB10" s="345"/>
      <c r="IC10" s="345"/>
      <c r="ID10" s="345"/>
      <c r="IE10" s="345"/>
      <c r="IF10" s="345"/>
      <c r="IG10" s="345"/>
      <c r="IH10" s="345"/>
      <c r="II10" s="345"/>
      <c r="IJ10" s="345"/>
      <c r="IK10" s="345"/>
    </row>
    <row r="11" spans="1:246" s="342" customFormat="1" ht="53.25" customHeight="1">
      <c r="B11" s="490" t="s">
        <v>322</v>
      </c>
      <c r="C11" s="471" t="s">
        <v>3</v>
      </c>
      <c r="D11" s="476">
        <v>0.53863351836686901</v>
      </c>
      <c r="E11" s="348"/>
      <c r="F11" s="345"/>
      <c r="G11" s="345"/>
      <c r="H11" s="347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345"/>
      <c r="BS11" s="345"/>
      <c r="BT11" s="345"/>
      <c r="BU11" s="345"/>
      <c r="BV11" s="345"/>
      <c r="BW11" s="345"/>
      <c r="BX11" s="345"/>
      <c r="BY11" s="345"/>
      <c r="BZ11" s="345"/>
      <c r="CA11" s="345"/>
      <c r="CB11" s="345"/>
      <c r="CC11" s="345"/>
      <c r="CD11" s="345"/>
      <c r="CE11" s="345"/>
      <c r="CF11" s="345"/>
      <c r="CG11" s="345"/>
      <c r="CH11" s="345"/>
      <c r="CI11" s="345"/>
      <c r="CJ11" s="345"/>
      <c r="CK11" s="345"/>
      <c r="CL11" s="345"/>
      <c r="CM11" s="345"/>
      <c r="CN11" s="345"/>
      <c r="CO11" s="345"/>
      <c r="CP11" s="345"/>
      <c r="CQ11" s="345"/>
      <c r="CR11" s="345"/>
      <c r="CS11" s="345"/>
      <c r="CT11" s="345"/>
      <c r="CU11" s="345"/>
      <c r="CV11" s="345"/>
      <c r="CW11" s="345"/>
      <c r="CX11" s="345"/>
      <c r="CY11" s="345"/>
      <c r="CZ11" s="345"/>
      <c r="DA11" s="345"/>
      <c r="DB11" s="345"/>
      <c r="DC11" s="345"/>
      <c r="DD11" s="345"/>
      <c r="DE11" s="345"/>
      <c r="DF11" s="345"/>
      <c r="DG11" s="345"/>
      <c r="DH11" s="345"/>
      <c r="DI11" s="345"/>
      <c r="DJ11" s="345"/>
      <c r="DK11" s="345"/>
      <c r="DL11" s="345"/>
      <c r="DM11" s="345"/>
      <c r="DN11" s="345"/>
      <c r="DO11" s="345"/>
      <c r="DP11" s="345"/>
      <c r="DQ11" s="345"/>
      <c r="DR11" s="345"/>
      <c r="DS11" s="345"/>
      <c r="DT11" s="345"/>
      <c r="DU11" s="345"/>
      <c r="DV11" s="345"/>
      <c r="DW11" s="345"/>
      <c r="DX11" s="345"/>
      <c r="DY11" s="345"/>
      <c r="DZ11" s="345"/>
      <c r="EA11" s="345"/>
      <c r="EB11" s="345"/>
      <c r="EC11" s="345"/>
      <c r="ED11" s="345"/>
      <c r="EE11" s="345"/>
      <c r="EF11" s="345"/>
      <c r="EG11" s="345"/>
      <c r="EH11" s="345"/>
      <c r="EI11" s="345"/>
      <c r="EJ11" s="345"/>
      <c r="EK11" s="345"/>
      <c r="EL11" s="345"/>
      <c r="EM11" s="345"/>
      <c r="EN11" s="345"/>
      <c r="EO11" s="345"/>
      <c r="EP11" s="345"/>
      <c r="EQ11" s="345"/>
      <c r="ER11" s="345"/>
      <c r="ES11" s="345"/>
      <c r="ET11" s="345"/>
      <c r="EU11" s="345"/>
      <c r="EV11" s="345"/>
      <c r="EW11" s="345"/>
      <c r="EX11" s="345"/>
      <c r="EY11" s="345"/>
      <c r="EZ11" s="345"/>
      <c r="FA11" s="345"/>
      <c r="FB11" s="345"/>
      <c r="FC11" s="345"/>
      <c r="FD11" s="345"/>
      <c r="FE11" s="345"/>
      <c r="FF11" s="345"/>
      <c r="FG11" s="345"/>
      <c r="FH11" s="345"/>
      <c r="FI11" s="345"/>
      <c r="FJ11" s="345"/>
      <c r="FK11" s="345"/>
      <c r="FL11" s="345"/>
      <c r="FM11" s="345"/>
      <c r="FN11" s="345"/>
      <c r="FO11" s="345"/>
      <c r="FP11" s="345"/>
      <c r="FQ11" s="345"/>
      <c r="FR11" s="345"/>
      <c r="FS11" s="345"/>
      <c r="FT11" s="345"/>
      <c r="FU11" s="345"/>
      <c r="FV11" s="345"/>
      <c r="FW11" s="345"/>
      <c r="FX11" s="345"/>
      <c r="FY11" s="345"/>
      <c r="FZ11" s="345"/>
      <c r="GA11" s="345"/>
      <c r="GB11" s="345"/>
      <c r="GC11" s="345"/>
      <c r="GD11" s="345"/>
      <c r="GE11" s="345"/>
      <c r="GF11" s="345"/>
      <c r="GG11" s="345"/>
      <c r="GH11" s="345"/>
      <c r="GI11" s="345"/>
      <c r="GJ11" s="345"/>
      <c r="GK11" s="345"/>
      <c r="GL11" s="345"/>
      <c r="GM11" s="345"/>
      <c r="GN11" s="345"/>
      <c r="GO11" s="345"/>
      <c r="GP11" s="345"/>
      <c r="GQ11" s="345"/>
      <c r="GR11" s="345"/>
      <c r="GS11" s="345"/>
      <c r="GT11" s="345"/>
      <c r="GU11" s="345"/>
      <c r="GV11" s="345"/>
      <c r="GW11" s="345"/>
      <c r="GX11" s="345"/>
      <c r="GY11" s="345"/>
      <c r="GZ11" s="345"/>
      <c r="HA11" s="345"/>
      <c r="HB11" s="345"/>
      <c r="HC11" s="345"/>
      <c r="HD11" s="345"/>
      <c r="HE11" s="345"/>
      <c r="HF11" s="345"/>
      <c r="HG11" s="345"/>
      <c r="HH11" s="345"/>
      <c r="HI11" s="345"/>
      <c r="HJ11" s="345"/>
      <c r="HK11" s="345"/>
      <c r="HL11" s="345"/>
      <c r="HM11" s="345"/>
      <c r="HN11" s="345"/>
      <c r="HO11" s="345"/>
      <c r="HP11" s="345"/>
      <c r="HQ11" s="345"/>
      <c r="HR11" s="345"/>
      <c r="HS11" s="345"/>
      <c r="HT11" s="345"/>
      <c r="HU11" s="345"/>
      <c r="HV11" s="345"/>
      <c r="HW11" s="345"/>
      <c r="HX11" s="345"/>
      <c r="HY11" s="345"/>
      <c r="HZ11" s="345"/>
      <c r="IA11" s="345"/>
      <c r="IB11" s="345"/>
      <c r="IC11" s="345"/>
      <c r="ID11" s="345"/>
      <c r="IE11" s="345"/>
      <c r="IF11" s="345"/>
      <c r="IG11" s="345"/>
      <c r="IH11" s="345"/>
      <c r="II11" s="345"/>
      <c r="IJ11" s="345"/>
      <c r="IK11" s="345"/>
    </row>
    <row r="12" spans="1:246" s="343" customFormat="1" ht="53.25" customHeight="1">
      <c r="B12" s="492"/>
      <c r="C12" s="472" t="s">
        <v>4</v>
      </c>
      <c r="D12" s="479">
        <v>0.17902504789865489</v>
      </c>
      <c r="E12" s="344"/>
      <c r="F12" s="349"/>
      <c r="G12" s="349"/>
      <c r="H12" s="347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49"/>
      <c r="DC12" s="349"/>
      <c r="DD12" s="349"/>
      <c r="DE12" s="349"/>
      <c r="DF12" s="349"/>
      <c r="DG12" s="349"/>
      <c r="DH12" s="349"/>
      <c r="DI12" s="349"/>
      <c r="DJ12" s="349"/>
      <c r="DK12" s="349"/>
      <c r="DL12" s="349"/>
      <c r="DM12" s="349"/>
      <c r="DN12" s="349"/>
      <c r="DO12" s="349"/>
      <c r="DP12" s="349"/>
      <c r="DQ12" s="349"/>
      <c r="DR12" s="349"/>
      <c r="DS12" s="349"/>
      <c r="DT12" s="349"/>
      <c r="DU12" s="349"/>
      <c r="DV12" s="349"/>
      <c r="DW12" s="349"/>
      <c r="DX12" s="349"/>
      <c r="DY12" s="349"/>
      <c r="DZ12" s="349"/>
      <c r="EA12" s="349"/>
      <c r="EB12" s="349"/>
      <c r="EC12" s="349"/>
      <c r="ED12" s="349"/>
      <c r="EE12" s="349"/>
      <c r="EF12" s="349"/>
      <c r="EG12" s="349"/>
      <c r="EH12" s="349"/>
      <c r="EI12" s="349"/>
      <c r="EJ12" s="349"/>
      <c r="EK12" s="349"/>
      <c r="EL12" s="349"/>
      <c r="EM12" s="349"/>
      <c r="EN12" s="349"/>
      <c r="EO12" s="349"/>
      <c r="EP12" s="349"/>
      <c r="EQ12" s="349"/>
      <c r="ER12" s="349"/>
      <c r="ES12" s="349"/>
      <c r="ET12" s="349"/>
      <c r="EU12" s="349"/>
      <c r="EV12" s="349"/>
      <c r="EW12" s="349"/>
      <c r="EX12" s="349"/>
      <c r="EY12" s="349"/>
      <c r="EZ12" s="349"/>
      <c r="FA12" s="349"/>
      <c r="FB12" s="349"/>
      <c r="FC12" s="349"/>
      <c r="FD12" s="349"/>
      <c r="FE12" s="349"/>
      <c r="FF12" s="349"/>
      <c r="FG12" s="349"/>
      <c r="FH12" s="349"/>
      <c r="FI12" s="349"/>
      <c r="FJ12" s="349"/>
      <c r="FK12" s="349"/>
      <c r="FL12" s="349"/>
      <c r="FM12" s="349"/>
      <c r="FN12" s="349"/>
      <c r="FO12" s="349"/>
      <c r="FP12" s="349"/>
      <c r="FQ12" s="349"/>
      <c r="FR12" s="349"/>
      <c r="FS12" s="349"/>
      <c r="FT12" s="349"/>
      <c r="FU12" s="349"/>
      <c r="FV12" s="349"/>
      <c r="FW12" s="349"/>
      <c r="FX12" s="349"/>
      <c r="FY12" s="349"/>
      <c r="FZ12" s="349"/>
      <c r="GA12" s="349"/>
      <c r="GB12" s="349"/>
      <c r="GC12" s="349"/>
      <c r="GD12" s="349"/>
      <c r="GE12" s="349"/>
      <c r="GF12" s="349"/>
      <c r="GG12" s="349"/>
      <c r="GH12" s="349"/>
      <c r="GI12" s="349"/>
      <c r="GJ12" s="349"/>
      <c r="GK12" s="349"/>
      <c r="GL12" s="349"/>
      <c r="GM12" s="349"/>
      <c r="GN12" s="349"/>
      <c r="GO12" s="349"/>
      <c r="GP12" s="349"/>
      <c r="GQ12" s="349"/>
      <c r="GR12" s="349"/>
      <c r="GS12" s="349"/>
      <c r="GT12" s="349"/>
      <c r="GU12" s="349"/>
      <c r="GV12" s="349"/>
      <c r="GW12" s="349"/>
      <c r="GX12" s="349"/>
      <c r="GY12" s="349"/>
      <c r="GZ12" s="349"/>
      <c r="HA12" s="349"/>
      <c r="HB12" s="349"/>
      <c r="HC12" s="349"/>
      <c r="HD12" s="349"/>
      <c r="HE12" s="349"/>
      <c r="HF12" s="349"/>
      <c r="HG12" s="349"/>
      <c r="HH12" s="349"/>
      <c r="HI12" s="349"/>
      <c r="HJ12" s="349"/>
      <c r="HK12" s="349"/>
      <c r="HL12" s="349"/>
      <c r="HM12" s="349"/>
      <c r="HN12" s="349"/>
      <c r="HO12" s="349"/>
      <c r="HP12" s="349"/>
      <c r="HQ12" s="349"/>
      <c r="HR12" s="349"/>
      <c r="HS12" s="349"/>
      <c r="HT12" s="349"/>
      <c r="HU12" s="349"/>
      <c r="HV12" s="349"/>
      <c r="HW12" s="349"/>
      <c r="HX12" s="349"/>
      <c r="HY12" s="349"/>
      <c r="HZ12" s="349"/>
      <c r="IA12" s="349"/>
      <c r="IB12" s="349"/>
      <c r="IC12" s="349"/>
      <c r="ID12" s="349"/>
      <c r="IE12" s="349"/>
      <c r="IF12" s="349"/>
      <c r="IG12" s="349"/>
      <c r="IH12" s="349"/>
      <c r="II12" s="349"/>
      <c r="IJ12" s="349"/>
      <c r="IK12" s="349"/>
      <c r="IL12" s="349"/>
    </row>
    <row r="13" spans="1:246" s="343" customFormat="1" ht="53.25" customHeight="1">
      <c r="B13" s="492"/>
      <c r="C13" s="472" t="s">
        <v>5</v>
      </c>
      <c r="D13" s="479">
        <v>0.18471916459021145</v>
      </c>
      <c r="E13" s="344"/>
      <c r="H13" s="347"/>
    </row>
    <row r="14" spans="1:246" s="342" customFormat="1" ht="53.25" customHeight="1">
      <c r="B14" s="491"/>
      <c r="C14" s="473" t="s">
        <v>323</v>
      </c>
      <c r="D14" s="477">
        <v>0.1</v>
      </c>
      <c r="E14" s="348"/>
      <c r="H14" s="347"/>
    </row>
    <row r="15" spans="1:246" s="284" customFormat="1" ht="27">
      <c r="B15" s="282"/>
      <c r="C15" s="282"/>
      <c r="D15" s="282"/>
      <c r="E15" s="282"/>
      <c r="F15" s="282"/>
      <c r="G15" s="282"/>
      <c r="H15" s="282"/>
      <c r="I15" s="282"/>
      <c r="J15" s="282"/>
    </row>
    <row r="16" spans="1:246" s="284" customFormat="1" ht="27">
      <c r="B16" s="283" t="s">
        <v>311</v>
      </c>
    </row>
    <row r="17" spans="2:6" s="284" customFormat="1" ht="27">
      <c r="B17" s="283" t="s">
        <v>312</v>
      </c>
    </row>
    <row r="18" spans="2:6" s="284" customFormat="1" ht="27">
      <c r="B18" s="283" t="s">
        <v>313</v>
      </c>
      <c r="C18" s="282"/>
      <c r="D18" s="282"/>
      <c r="E18" s="282"/>
      <c r="F18" s="282"/>
    </row>
    <row r="19" spans="2:6" s="281" customFormat="1">
      <c r="B19" s="280"/>
      <c r="C19" s="280"/>
      <c r="D19" s="280"/>
      <c r="E19" s="280"/>
      <c r="F19" s="280"/>
    </row>
  </sheetData>
  <mergeCells count="3">
    <mergeCell ref="B6:C6"/>
    <mergeCell ref="B8:B9"/>
    <mergeCell ref="B11:B14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084C0-21B5-4F26-98E8-B36CB149DBD6}">
  <sheetPr>
    <pageSetUpPr fitToPage="1"/>
  </sheetPr>
  <dimension ref="A1:IU45"/>
  <sheetViews>
    <sheetView showGridLines="0" zoomScale="70" zoomScaleNormal="70" workbookViewId="0">
      <selection activeCell="E27" sqref="E27"/>
    </sheetView>
  </sheetViews>
  <sheetFormatPr defaultColWidth="9.140625" defaultRowHeight="12.75"/>
  <cols>
    <col min="1" max="1" width="22.85546875" style="102" customWidth="1"/>
    <col min="2" max="2" width="36.28515625" style="102" customWidth="1"/>
    <col min="3" max="3" width="13.28515625" style="102" customWidth="1"/>
    <col min="4" max="16384" width="9.140625" style="102"/>
  </cols>
  <sheetData>
    <row r="1" spans="1:255" s="231" customFormat="1" ht="33.75">
      <c r="A1" s="98" t="s">
        <v>465</v>
      </c>
      <c r="C1" s="232"/>
      <c r="D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  <c r="IM1" s="232"/>
      <c r="IN1" s="232"/>
      <c r="IO1" s="232"/>
      <c r="IP1" s="232"/>
      <c r="IQ1" s="232"/>
      <c r="IR1" s="232"/>
      <c r="IS1" s="232"/>
      <c r="IT1" s="232"/>
      <c r="IU1" s="232"/>
    </row>
    <row r="2" spans="1:255" s="231" customFormat="1" ht="33.75">
      <c r="A2" s="233" t="s">
        <v>38</v>
      </c>
      <c r="B2" s="234"/>
      <c r="C2" s="234"/>
      <c r="D2" s="234"/>
    </row>
    <row r="3" spans="1:255" s="231" customFormat="1" ht="33.75">
      <c r="A3" s="235" t="s">
        <v>49</v>
      </c>
      <c r="C3" s="236"/>
      <c r="D3" s="237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255" s="231" customFormat="1" ht="26.25">
      <c r="A4" s="239"/>
      <c r="B4" s="236" t="s">
        <v>340</v>
      </c>
      <c r="C4" s="236"/>
      <c r="D4" s="237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255" s="231" customFormat="1" ht="18">
      <c r="B5" s="238" t="s">
        <v>341</v>
      </c>
      <c r="C5" s="240"/>
      <c r="D5" s="232"/>
      <c r="E5" s="232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  <c r="HP5" s="232"/>
      <c r="HQ5" s="232"/>
      <c r="HR5" s="232"/>
      <c r="HS5" s="232"/>
      <c r="HT5" s="232"/>
      <c r="HU5" s="232"/>
      <c r="HV5" s="232"/>
      <c r="HW5" s="232"/>
      <c r="HX5" s="232"/>
      <c r="HY5" s="232"/>
      <c r="HZ5" s="232"/>
      <c r="IA5" s="232"/>
      <c r="IB5" s="232"/>
      <c r="IC5" s="232"/>
      <c r="ID5" s="232"/>
      <c r="IE5" s="232"/>
      <c r="IF5" s="232"/>
      <c r="IG5" s="232"/>
      <c r="IH5" s="232"/>
      <c r="II5" s="232"/>
      <c r="IJ5" s="232"/>
      <c r="IK5" s="232"/>
      <c r="IL5" s="232"/>
      <c r="IM5" s="232"/>
      <c r="IN5" s="232"/>
      <c r="IO5" s="232"/>
      <c r="IP5" s="232"/>
      <c r="IQ5" s="232"/>
      <c r="IR5" s="232"/>
      <c r="IS5" s="232"/>
      <c r="IT5" s="232"/>
      <c r="IU5" s="232"/>
    </row>
    <row r="6" spans="1:255" s="231" customFormat="1" ht="18">
      <c r="B6" s="238"/>
      <c r="C6" s="240"/>
      <c r="D6" s="232"/>
      <c r="E6" s="232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2"/>
      <c r="FF6" s="232"/>
      <c r="FG6" s="232"/>
      <c r="FH6" s="232"/>
      <c r="FI6" s="232"/>
      <c r="FJ6" s="232"/>
      <c r="FK6" s="232"/>
      <c r="FL6" s="232"/>
      <c r="FM6" s="232"/>
      <c r="FN6" s="232"/>
      <c r="FO6" s="232"/>
      <c r="FP6" s="232"/>
      <c r="FQ6" s="232"/>
      <c r="FR6" s="232"/>
      <c r="FS6" s="232"/>
      <c r="FT6" s="232"/>
      <c r="FU6" s="232"/>
      <c r="FV6" s="232"/>
      <c r="FW6" s="232"/>
      <c r="FX6" s="232"/>
      <c r="FY6" s="232"/>
      <c r="FZ6" s="232"/>
      <c r="GA6" s="232"/>
      <c r="GB6" s="232"/>
      <c r="GC6" s="232"/>
      <c r="GD6" s="232"/>
      <c r="GE6" s="232"/>
      <c r="GF6" s="232"/>
      <c r="GG6" s="232"/>
      <c r="GH6" s="232"/>
      <c r="GI6" s="232"/>
      <c r="GJ6" s="232"/>
      <c r="GK6" s="232"/>
      <c r="GL6" s="232"/>
      <c r="GM6" s="232"/>
      <c r="GN6" s="232"/>
      <c r="GO6" s="232"/>
      <c r="GP6" s="232"/>
      <c r="GQ6" s="232"/>
      <c r="GR6" s="232"/>
      <c r="GS6" s="232"/>
      <c r="GT6" s="232"/>
      <c r="GU6" s="232"/>
      <c r="GV6" s="232"/>
      <c r="GW6" s="232"/>
      <c r="GX6" s="232"/>
      <c r="GY6" s="232"/>
      <c r="GZ6" s="232"/>
      <c r="HA6" s="232"/>
      <c r="HB6" s="232"/>
      <c r="HC6" s="232"/>
      <c r="HD6" s="232"/>
      <c r="HE6" s="232"/>
      <c r="HF6" s="232"/>
      <c r="HG6" s="232"/>
      <c r="HH6" s="232"/>
      <c r="HI6" s="232"/>
      <c r="HJ6" s="232"/>
      <c r="HK6" s="232"/>
      <c r="HL6" s="232"/>
      <c r="HM6" s="232"/>
      <c r="HN6" s="232"/>
      <c r="HO6" s="232"/>
      <c r="HP6" s="232"/>
      <c r="HQ6" s="232"/>
      <c r="HR6" s="232"/>
      <c r="HS6" s="232"/>
      <c r="HT6" s="232"/>
      <c r="HU6" s="232"/>
      <c r="HV6" s="232"/>
      <c r="HW6" s="232"/>
      <c r="HX6" s="232"/>
      <c r="HY6" s="232"/>
      <c r="HZ6" s="232"/>
      <c r="IA6" s="232"/>
      <c r="IB6" s="232"/>
      <c r="IC6" s="232"/>
      <c r="ID6" s="232"/>
      <c r="IE6" s="232"/>
      <c r="IF6" s="232"/>
      <c r="IG6" s="232"/>
      <c r="IH6" s="232"/>
      <c r="II6" s="232"/>
      <c r="IJ6" s="232"/>
      <c r="IK6" s="232"/>
      <c r="IL6" s="232"/>
      <c r="IM6" s="232"/>
      <c r="IN6" s="232"/>
      <c r="IO6" s="232"/>
      <c r="IP6" s="232"/>
      <c r="IQ6" s="232"/>
      <c r="IR6" s="232"/>
      <c r="IS6" s="232"/>
      <c r="IT6" s="232"/>
      <c r="IU6" s="232"/>
    </row>
    <row r="7" spans="1:255" s="231" customFormat="1" ht="18">
      <c r="B7" s="238" t="s">
        <v>342</v>
      </c>
      <c r="C7" s="238" t="s">
        <v>466</v>
      </c>
      <c r="D7" s="242"/>
      <c r="E7" s="243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2"/>
      <c r="FK7" s="232"/>
      <c r="FL7" s="232"/>
      <c r="FM7" s="232"/>
      <c r="FN7" s="232"/>
      <c r="FO7" s="232"/>
      <c r="FP7" s="232"/>
      <c r="FQ7" s="232"/>
      <c r="FR7" s="232"/>
      <c r="FS7" s="232"/>
      <c r="FT7" s="232"/>
      <c r="FU7" s="232"/>
      <c r="FV7" s="232"/>
      <c r="FW7" s="232"/>
      <c r="FX7" s="232"/>
      <c r="FY7" s="232"/>
      <c r="FZ7" s="232"/>
      <c r="GA7" s="232"/>
      <c r="GB7" s="232"/>
      <c r="GC7" s="232"/>
      <c r="GD7" s="232"/>
      <c r="GE7" s="232"/>
      <c r="GF7" s="232"/>
      <c r="GG7" s="232"/>
      <c r="GH7" s="232"/>
      <c r="GI7" s="232"/>
      <c r="GJ7" s="232"/>
      <c r="GK7" s="232"/>
      <c r="GL7" s="232"/>
      <c r="GM7" s="232"/>
      <c r="GN7" s="232"/>
      <c r="GO7" s="232"/>
      <c r="GP7" s="232"/>
      <c r="GQ7" s="232"/>
      <c r="GR7" s="232"/>
      <c r="GS7" s="232"/>
      <c r="GT7" s="232"/>
      <c r="GU7" s="232"/>
      <c r="GV7" s="232"/>
      <c r="GW7" s="232"/>
      <c r="GX7" s="232"/>
      <c r="GY7" s="232"/>
      <c r="GZ7" s="232"/>
      <c r="HA7" s="232"/>
      <c r="HB7" s="232"/>
      <c r="HC7" s="232"/>
      <c r="HD7" s="232"/>
      <c r="HE7" s="232"/>
      <c r="HF7" s="232"/>
      <c r="HG7" s="232"/>
      <c r="HH7" s="232"/>
      <c r="HI7" s="232"/>
      <c r="HJ7" s="232"/>
      <c r="HK7" s="232"/>
      <c r="HL7" s="232"/>
      <c r="HM7" s="232"/>
      <c r="HN7" s="232"/>
      <c r="HO7" s="232"/>
      <c r="HP7" s="232"/>
      <c r="HQ7" s="232"/>
      <c r="HR7" s="232"/>
      <c r="HS7" s="232"/>
      <c r="HT7" s="232"/>
      <c r="HU7" s="232"/>
      <c r="HV7" s="232"/>
      <c r="HW7" s="232"/>
      <c r="HX7" s="232"/>
      <c r="HY7" s="232"/>
      <c r="HZ7" s="232"/>
      <c r="IA7" s="232"/>
      <c r="IB7" s="232"/>
      <c r="IC7" s="232"/>
      <c r="ID7" s="232"/>
      <c r="IE7" s="232"/>
      <c r="IF7" s="232"/>
      <c r="IG7" s="232"/>
      <c r="IH7" s="232"/>
      <c r="II7" s="232"/>
      <c r="IJ7" s="232"/>
      <c r="IK7" s="232"/>
      <c r="IL7" s="232"/>
      <c r="IM7" s="232"/>
      <c r="IN7" s="232"/>
      <c r="IO7" s="232"/>
      <c r="IP7" s="232"/>
      <c r="IQ7" s="232"/>
      <c r="IR7" s="232"/>
      <c r="IS7" s="232"/>
      <c r="IT7" s="232"/>
      <c r="IU7" s="232"/>
    </row>
    <row r="8" spans="1:255" s="231" customFormat="1" ht="18">
      <c r="B8" s="238" t="s">
        <v>343</v>
      </c>
      <c r="C8" s="238" t="s">
        <v>467</v>
      </c>
      <c r="D8" s="242"/>
      <c r="E8" s="243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2"/>
      <c r="FG8" s="232"/>
      <c r="FH8" s="232"/>
      <c r="FI8" s="232"/>
      <c r="FJ8" s="232"/>
      <c r="FK8" s="232"/>
      <c r="FL8" s="232"/>
      <c r="FM8" s="232"/>
      <c r="FN8" s="232"/>
      <c r="FO8" s="232"/>
      <c r="FP8" s="232"/>
      <c r="FQ8" s="232"/>
      <c r="FR8" s="232"/>
      <c r="FS8" s="232"/>
      <c r="FT8" s="232"/>
      <c r="FU8" s="232"/>
      <c r="FV8" s="232"/>
      <c r="FW8" s="232"/>
      <c r="FX8" s="232"/>
      <c r="FY8" s="232"/>
      <c r="FZ8" s="232"/>
      <c r="GA8" s="232"/>
      <c r="GB8" s="232"/>
      <c r="GC8" s="232"/>
      <c r="GD8" s="232"/>
      <c r="GE8" s="232"/>
      <c r="GF8" s="232"/>
      <c r="GG8" s="232"/>
      <c r="GH8" s="232"/>
      <c r="GI8" s="232"/>
      <c r="GJ8" s="232"/>
      <c r="GK8" s="232"/>
      <c r="GL8" s="232"/>
      <c r="GM8" s="232"/>
      <c r="GN8" s="232"/>
      <c r="GO8" s="232"/>
      <c r="GP8" s="232"/>
      <c r="GQ8" s="232"/>
      <c r="GR8" s="232"/>
      <c r="GS8" s="232"/>
      <c r="GT8" s="232"/>
      <c r="GU8" s="232"/>
      <c r="GV8" s="232"/>
      <c r="GW8" s="232"/>
      <c r="GX8" s="232"/>
      <c r="GY8" s="232"/>
      <c r="GZ8" s="232"/>
      <c r="HA8" s="232"/>
      <c r="HB8" s="232"/>
      <c r="HC8" s="232"/>
      <c r="HD8" s="232"/>
      <c r="HE8" s="232"/>
      <c r="HF8" s="232"/>
      <c r="HG8" s="232"/>
      <c r="HH8" s="232"/>
      <c r="HI8" s="232"/>
      <c r="HJ8" s="232"/>
      <c r="HK8" s="232"/>
      <c r="HL8" s="232"/>
      <c r="HM8" s="232"/>
      <c r="HN8" s="232"/>
      <c r="HO8" s="232"/>
      <c r="HP8" s="232"/>
      <c r="HQ8" s="232"/>
      <c r="HR8" s="232"/>
      <c r="HS8" s="232"/>
      <c r="HT8" s="232"/>
      <c r="HU8" s="232"/>
      <c r="HV8" s="232"/>
      <c r="HW8" s="232"/>
      <c r="HX8" s="232"/>
      <c r="HY8" s="232"/>
      <c r="HZ8" s="232"/>
      <c r="IA8" s="232"/>
      <c r="IB8" s="232"/>
      <c r="IC8" s="232"/>
      <c r="ID8" s="232"/>
      <c r="IE8" s="232"/>
      <c r="IF8" s="232"/>
      <c r="IG8" s="232"/>
      <c r="IH8" s="232"/>
      <c r="II8" s="232"/>
      <c r="IJ8" s="232"/>
      <c r="IK8" s="232"/>
      <c r="IL8" s="232"/>
      <c r="IM8" s="232"/>
      <c r="IN8" s="232"/>
      <c r="IO8" s="232"/>
      <c r="IP8" s="232"/>
      <c r="IQ8" s="232"/>
      <c r="IR8" s="232"/>
      <c r="IS8" s="232"/>
      <c r="IT8" s="232"/>
      <c r="IU8" s="232"/>
    </row>
    <row r="9" spans="1:255" s="231" customFormat="1" ht="18">
      <c r="B9" s="238" t="s">
        <v>344</v>
      </c>
      <c r="C9" s="238" t="s">
        <v>468</v>
      </c>
      <c r="D9" s="242"/>
      <c r="E9" s="243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  <c r="IM9" s="232"/>
      <c r="IN9" s="232"/>
      <c r="IO9" s="232"/>
      <c r="IP9" s="232"/>
      <c r="IQ9" s="232"/>
      <c r="IR9" s="232"/>
      <c r="IS9" s="232"/>
      <c r="IT9" s="232"/>
      <c r="IU9" s="232"/>
    </row>
    <row r="10" spans="1:255" s="244" customFormat="1" ht="18">
      <c r="B10" s="245"/>
      <c r="C10" s="245"/>
      <c r="D10" s="246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  <c r="FK10" s="247"/>
      <c r="FL10" s="247"/>
      <c r="FM10" s="247"/>
      <c r="FN10" s="247"/>
      <c r="FO10" s="247"/>
      <c r="FP10" s="247"/>
      <c r="FQ10" s="247"/>
      <c r="FR10" s="247"/>
      <c r="FS10" s="247"/>
      <c r="FT10" s="247"/>
      <c r="FU10" s="247"/>
      <c r="FV10" s="247"/>
      <c r="FW10" s="247"/>
      <c r="FX10" s="247"/>
      <c r="FY10" s="247"/>
      <c r="FZ10" s="247"/>
      <c r="GA10" s="247"/>
      <c r="GB10" s="247"/>
      <c r="GC10" s="247"/>
      <c r="GD10" s="247"/>
      <c r="GE10" s="247"/>
      <c r="GF10" s="247"/>
      <c r="GG10" s="247"/>
      <c r="GH10" s="247"/>
      <c r="GI10" s="247"/>
      <c r="GJ10" s="247"/>
      <c r="GK10" s="247"/>
      <c r="GL10" s="247"/>
      <c r="GM10" s="247"/>
      <c r="GN10" s="247"/>
      <c r="GO10" s="247"/>
      <c r="GP10" s="247"/>
      <c r="GQ10" s="247"/>
      <c r="GR10" s="247"/>
      <c r="GS10" s="247"/>
      <c r="GT10" s="247"/>
      <c r="GU10" s="247"/>
      <c r="GV10" s="247"/>
      <c r="GW10" s="247"/>
      <c r="GX10" s="247"/>
      <c r="GY10" s="247"/>
      <c r="GZ10" s="247"/>
      <c r="HA10" s="247"/>
      <c r="HB10" s="247"/>
      <c r="HC10" s="247"/>
      <c r="HD10" s="247"/>
      <c r="HE10" s="247"/>
      <c r="HF10" s="247"/>
      <c r="HG10" s="247"/>
      <c r="HH10" s="247"/>
      <c r="HI10" s="247"/>
      <c r="HJ10" s="247"/>
      <c r="HK10" s="247"/>
      <c r="HL10" s="247"/>
      <c r="HM10" s="247"/>
      <c r="HN10" s="247"/>
      <c r="HO10" s="247"/>
      <c r="HP10" s="247"/>
      <c r="HQ10" s="247"/>
      <c r="HR10" s="247"/>
      <c r="HS10" s="247"/>
      <c r="HT10" s="247"/>
      <c r="HU10" s="247"/>
      <c r="HV10" s="247"/>
      <c r="HW10" s="247"/>
      <c r="HX10" s="247"/>
      <c r="HY10" s="247"/>
      <c r="HZ10" s="247"/>
      <c r="IA10" s="247"/>
      <c r="IB10" s="247"/>
      <c r="IC10" s="247"/>
      <c r="ID10" s="247"/>
      <c r="IE10" s="247"/>
      <c r="IF10" s="247"/>
      <c r="IG10" s="247"/>
      <c r="IH10" s="247"/>
      <c r="II10" s="247"/>
      <c r="IJ10" s="247"/>
      <c r="IK10" s="247"/>
      <c r="IL10" s="247"/>
      <c r="IM10" s="247"/>
      <c r="IN10" s="247"/>
      <c r="IO10" s="247"/>
      <c r="IP10" s="247"/>
      <c r="IQ10" s="247"/>
      <c r="IR10" s="247"/>
      <c r="IS10" s="247"/>
      <c r="IT10" s="247"/>
      <c r="IU10" s="247"/>
    </row>
    <row r="11" spans="1:255" s="75" customFormat="1" ht="15.75">
      <c r="B11" s="367" t="s">
        <v>602</v>
      </c>
      <c r="C11" s="493" t="s">
        <v>342</v>
      </c>
      <c r="D11" s="495"/>
      <c r="E11" s="495"/>
      <c r="F11" s="494"/>
      <c r="G11" s="493" t="s">
        <v>343</v>
      </c>
      <c r="H11" s="495"/>
      <c r="I11" s="495"/>
      <c r="J11" s="495"/>
      <c r="K11" s="495"/>
      <c r="L11" s="495"/>
      <c r="M11" s="495"/>
      <c r="N11" s="494"/>
      <c r="O11" s="493" t="s">
        <v>344</v>
      </c>
      <c r="P11" s="494"/>
    </row>
    <row r="12" spans="1:255" s="75" customFormat="1" ht="15.75">
      <c r="B12" s="368"/>
      <c r="C12" s="369" t="s">
        <v>603</v>
      </c>
      <c r="D12" s="369" t="s">
        <v>604</v>
      </c>
      <c r="E12" s="370" t="s">
        <v>605</v>
      </c>
      <c r="F12" s="371" t="s">
        <v>606</v>
      </c>
      <c r="G12" s="371" t="s">
        <v>607</v>
      </c>
      <c r="H12" s="369" t="s">
        <v>608</v>
      </c>
      <c r="I12" s="369" t="s">
        <v>609</v>
      </c>
      <c r="J12" s="369" t="s">
        <v>610</v>
      </c>
      <c r="K12" s="372" t="s">
        <v>611</v>
      </c>
      <c r="L12" s="373" t="s">
        <v>612</v>
      </c>
      <c r="M12" s="372" t="s">
        <v>613</v>
      </c>
      <c r="N12" s="374" t="s">
        <v>614</v>
      </c>
      <c r="O12" s="374" t="s">
        <v>615</v>
      </c>
      <c r="P12" s="374" t="s">
        <v>616</v>
      </c>
    </row>
    <row r="13" spans="1:255" s="75" customFormat="1" ht="15.75">
      <c r="B13" s="375"/>
      <c r="C13" s="376"/>
      <c r="D13" s="376"/>
      <c r="E13" s="377"/>
      <c r="F13" s="378"/>
      <c r="G13" s="379"/>
      <c r="H13" s="379"/>
      <c r="I13" s="379"/>
      <c r="J13" s="379"/>
      <c r="K13" s="379"/>
      <c r="L13" s="379"/>
      <c r="M13" s="379"/>
      <c r="N13" s="380"/>
      <c r="O13" s="381"/>
      <c r="P13" s="382"/>
    </row>
    <row r="14" spans="1:255" s="75" customFormat="1" ht="15.75">
      <c r="B14" s="383" t="s">
        <v>617</v>
      </c>
      <c r="C14" s="384">
        <v>0</v>
      </c>
      <c r="D14" s="384">
        <v>0</v>
      </c>
      <c r="E14" s="384">
        <v>0</v>
      </c>
      <c r="F14" s="385">
        <v>0</v>
      </c>
      <c r="G14" s="384">
        <v>0</v>
      </c>
      <c r="H14" s="386">
        <v>-0.3</v>
      </c>
      <c r="I14" s="386">
        <v>-0.4</v>
      </c>
      <c r="J14" s="386">
        <v>-0.5</v>
      </c>
      <c r="K14" s="386">
        <v>-0.6</v>
      </c>
      <c r="L14" s="386">
        <v>-0.65</v>
      </c>
      <c r="M14" s="386">
        <v>-0.65</v>
      </c>
      <c r="N14" s="387">
        <v>-0.4</v>
      </c>
      <c r="O14" s="386">
        <v>-0.15</v>
      </c>
      <c r="P14" s="385">
        <v>0</v>
      </c>
    </row>
    <row r="15" spans="1:255" s="75" customFormat="1" ht="15.75">
      <c r="B15" s="383"/>
      <c r="C15" s="376"/>
      <c r="D15" s="376"/>
      <c r="E15" s="376"/>
      <c r="F15" s="388"/>
      <c r="G15" s="389"/>
      <c r="H15" s="389"/>
      <c r="I15" s="389"/>
      <c r="J15" s="389"/>
      <c r="K15" s="389"/>
      <c r="L15" s="389"/>
      <c r="M15" s="389"/>
      <c r="N15" s="390"/>
      <c r="O15" s="391"/>
      <c r="P15" s="392"/>
    </row>
    <row r="16" spans="1:255" s="75" customFormat="1" ht="30.75">
      <c r="B16" s="393" t="s">
        <v>630</v>
      </c>
      <c r="C16" s="384">
        <v>0</v>
      </c>
      <c r="D16" s="384">
        <v>0</v>
      </c>
      <c r="E16" s="384">
        <v>0</v>
      </c>
      <c r="F16" s="385">
        <v>0</v>
      </c>
      <c r="G16" s="384">
        <v>0</v>
      </c>
      <c r="H16" s="386">
        <v>-0.3</v>
      </c>
      <c r="I16" s="386">
        <v>-0.4</v>
      </c>
      <c r="J16" s="386">
        <v>-0.5</v>
      </c>
      <c r="K16" s="386">
        <v>-0.6</v>
      </c>
      <c r="L16" s="386">
        <v>-0.65</v>
      </c>
      <c r="M16" s="386">
        <v>-0.65</v>
      </c>
      <c r="N16" s="387">
        <v>-0.4</v>
      </c>
      <c r="O16" s="386">
        <v>-0.15</v>
      </c>
      <c r="P16" s="385">
        <v>0</v>
      </c>
    </row>
    <row r="17" spans="2:20" s="75" customFormat="1" ht="15.75">
      <c r="B17" s="394"/>
      <c r="C17" s="395"/>
      <c r="D17" s="395"/>
      <c r="E17" s="395"/>
      <c r="F17" s="396"/>
      <c r="G17" s="397"/>
      <c r="H17" s="397"/>
      <c r="I17" s="397"/>
      <c r="J17" s="397"/>
      <c r="K17" s="397"/>
      <c r="L17" s="397"/>
      <c r="M17" s="397"/>
      <c r="N17" s="398"/>
      <c r="O17" s="399"/>
      <c r="P17" s="400"/>
    </row>
    <row r="18" spans="2:20" s="248" customFormat="1" ht="18">
      <c r="B18" s="249"/>
      <c r="C18" s="250"/>
      <c r="D18" s="250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</row>
    <row r="19" spans="2:20" s="232" customFormat="1" ht="18">
      <c r="B19" s="238" t="s">
        <v>345</v>
      </c>
      <c r="C19" s="237"/>
      <c r="D19" s="237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1"/>
      <c r="Q19" s="231"/>
      <c r="R19" s="231"/>
      <c r="S19" s="231"/>
      <c r="T19" s="231"/>
    </row>
    <row r="20" spans="2:20" s="100" customFormat="1">
      <c r="B20" s="252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20" s="232" customFormat="1">
      <c r="B21" s="253"/>
      <c r="C21" s="240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</row>
    <row r="22" spans="2:20" s="232" customFormat="1">
      <c r="B22" s="253"/>
      <c r="C22" s="240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</row>
    <row r="23" spans="2:20" s="100" customFormat="1" ht="18">
      <c r="B23" s="254" t="s">
        <v>346</v>
      </c>
      <c r="C23" s="255"/>
      <c r="D23" s="255"/>
    </row>
    <row r="24" spans="2:20" s="100" customFormat="1" ht="18">
      <c r="B24" s="254"/>
      <c r="C24" s="255"/>
      <c r="D24" s="255"/>
    </row>
    <row r="25" spans="2:20" s="100" customFormat="1" ht="18">
      <c r="B25" s="254" t="s">
        <v>347</v>
      </c>
      <c r="C25" s="255"/>
      <c r="D25" s="255"/>
    </row>
    <row r="26" spans="2:20" s="100" customFormat="1" ht="18">
      <c r="B26" s="254" t="s">
        <v>348</v>
      </c>
      <c r="C26" s="101"/>
      <c r="D26" s="101"/>
      <c r="E26" s="256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20" s="100" customFormat="1" ht="18">
      <c r="B27" s="254" t="s">
        <v>349</v>
      </c>
      <c r="C27" s="101"/>
      <c r="D27" s="101"/>
      <c r="E27" s="256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20" ht="18">
      <c r="B28" s="254" t="s">
        <v>350</v>
      </c>
    </row>
    <row r="29" spans="2:20" ht="18">
      <c r="B29" s="254" t="s">
        <v>351</v>
      </c>
    </row>
    <row r="30" spans="2:20">
      <c r="B30" s="255"/>
    </row>
    <row r="31" spans="2:20">
      <c r="B31" s="255"/>
    </row>
    <row r="32" spans="2:20" ht="18">
      <c r="B32" s="238" t="s">
        <v>352</v>
      </c>
    </row>
    <row r="33" spans="2:2" ht="18">
      <c r="B33" s="238" t="s">
        <v>353</v>
      </c>
    </row>
    <row r="34" spans="2:2" ht="18">
      <c r="B34" s="238" t="s">
        <v>354</v>
      </c>
    </row>
    <row r="35" spans="2:2" ht="18">
      <c r="B35" s="238" t="s">
        <v>355</v>
      </c>
    </row>
    <row r="36" spans="2:2" ht="18">
      <c r="B36" s="238" t="s">
        <v>356</v>
      </c>
    </row>
    <row r="37" spans="2:2" ht="18">
      <c r="B37" s="238" t="s">
        <v>357</v>
      </c>
    </row>
    <row r="38" spans="2:2" ht="18">
      <c r="B38" s="257"/>
    </row>
    <row r="39" spans="2:2" ht="18">
      <c r="B39" s="238" t="s">
        <v>358</v>
      </c>
    </row>
    <row r="40" spans="2:2" ht="18">
      <c r="B40" s="238"/>
    </row>
    <row r="41" spans="2:2" ht="18">
      <c r="B41" s="257" t="s">
        <v>359</v>
      </c>
    </row>
    <row r="42" spans="2:2" ht="18">
      <c r="B42" s="257" t="s">
        <v>360</v>
      </c>
    </row>
    <row r="43" spans="2:2" ht="18">
      <c r="B43" s="257"/>
    </row>
    <row r="44" spans="2:2" ht="18">
      <c r="B44" s="257"/>
    </row>
    <row r="45" spans="2:2" ht="18">
      <c r="B45" s="257"/>
    </row>
  </sheetData>
  <mergeCells count="3">
    <mergeCell ref="O11:P11"/>
    <mergeCell ref="G11:N11"/>
    <mergeCell ref="C11:F11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pageSetUpPr fitToPage="1"/>
  </sheetPr>
  <dimension ref="A1:BH221"/>
  <sheetViews>
    <sheetView showGridLines="0" zoomScale="60" zoomScaleNormal="60" workbookViewId="0">
      <pane ySplit="5" topLeftCell="A81" activePane="bottomLeft" state="frozen"/>
      <selection activeCell="N10" sqref="N10:AG119"/>
      <selection pane="bottomLeft" activeCell="B208" sqref="B208"/>
    </sheetView>
  </sheetViews>
  <sheetFormatPr defaultColWidth="9.140625" defaultRowHeight="18" outlineLevelRow="1" outlineLevelCol="1"/>
  <cols>
    <col min="1" max="1" width="9.7109375" style="27" customWidth="1"/>
    <col min="2" max="2" width="20.85546875" style="27" customWidth="1"/>
    <col min="3" max="3" width="50.7109375" style="28" bestFit="1" customWidth="1"/>
    <col min="4" max="4" width="34.7109375" style="29" bestFit="1" customWidth="1" outlineLevel="1"/>
    <col min="5" max="5" width="36.140625" style="4" customWidth="1"/>
    <col min="6" max="6" width="48" style="33" customWidth="1"/>
    <col min="7" max="12" width="4.28515625" style="16" customWidth="1" outlineLevel="1"/>
    <col min="13" max="13" width="5.28515625" style="16" customWidth="1" outlineLevel="1"/>
    <col min="14" max="15" width="14.42578125" style="16" customWidth="1" outlineLevel="1"/>
    <col min="16" max="16" width="13.42578125" style="16" customWidth="1" outlineLevel="1"/>
    <col min="17" max="17" width="14.42578125" style="16" customWidth="1" outlineLevel="1"/>
    <col min="18" max="18" width="14" style="16" customWidth="1" outlineLevel="1"/>
    <col min="19" max="20" width="14.42578125" style="139" customWidth="1" outlineLevel="1"/>
    <col min="21" max="21" width="13.42578125" style="139" customWidth="1" outlineLevel="1"/>
    <col min="22" max="22" width="14.42578125" style="139" customWidth="1" outlineLevel="1"/>
    <col min="23" max="23" width="17.5703125" style="139" customWidth="1" outlineLevel="1"/>
    <col min="24" max="24" width="14.42578125" style="139" customWidth="1" outlineLevel="1"/>
    <col min="25" max="25" width="19.7109375" style="139" customWidth="1" outlineLevel="1"/>
    <col min="26" max="26" width="13.42578125" style="139" customWidth="1" outlineLevel="1"/>
    <col min="27" max="27" width="25.140625" style="139" customWidth="1" outlineLevel="1"/>
    <col min="28" max="28" width="14" style="139" customWidth="1" outlineLevel="1"/>
    <col min="29" max="30" width="14.42578125" style="139" bestFit="1" customWidth="1" outlineLevel="1"/>
    <col min="31" max="31" width="13.42578125" style="139" bestFit="1" customWidth="1" outlineLevel="1"/>
    <col min="32" max="32" width="14.42578125" style="139" bestFit="1" customWidth="1" outlineLevel="1"/>
    <col min="33" max="33" width="14" style="139" bestFit="1" customWidth="1" outlineLevel="1"/>
    <col min="34" max="34" width="10.140625" style="30" bestFit="1" customWidth="1"/>
    <col min="35" max="35" width="27.42578125" style="30" customWidth="1"/>
    <col min="36" max="36" width="10.140625" style="30" customWidth="1"/>
    <col min="37" max="37" width="27.42578125" style="30" customWidth="1"/>
    <col min="38" max="38" width="16" style="30" customWidth="1"/>
    <col min="39" max="39" width="27.42578125" style="30" customWidth="1"/>
    <col min="40" max="40" width="17.42578125" style="31" hidden="1" customWidth="1"/>
    <col min="41" max="41" width="15.28515625" style="31" hidden="1" customWidth="1"/>
    <col min="42" max="42" width="12" style="31" hidden="1" customWidth="1"/>
    <col min="43" max="44" width="10.140625" style="31" hidden="1" customWidth="1"/>
    <col min="45" max="45" width="11" style="4" hidden="1" customWidth="1"/>
    <col min="46" max="54" width="3.5703125" style="56" customWidth="1"/>
    <col min="55" max="55" width="5.42578125" style="4" customWidth="1"/>
    <col min="56" max="16384" width="9.140625" style="4"/>
  </cols>
  <sheetData>
    <row r="1" spans="1:55" s="5" customFormat="1" ht="33.75">
      <c r="A1" s="52" t="s">
        <v>469</v>
      </c>
      <c r="B1" s="3"/>
      <c r="C1" s="14"/>
      <c r="D1" s="7"/>
      <c r="F1" s="17"/>
      <c r="G1" s="15"/>
      <c r="H1" s="15"/>
      <c r="I1" s="15"/>
      <c r="J1" s="15"/>
      <c r="K1" s="15"/>
      <c r="L1" s="15"/>
      <c r="M1" s="15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20"/>
      <c r="AI1" s="20"/>
      <c r="AJ1" s="73"/>
      <c r="AK1" s="73"/>
      <c r="AL1" s="73"/>
      <c r="AM1" s="73"/>
      <c r="AN1" s="8"/>
      <c r="AO1" s="8"/>
      <c r="AP1" s="8"/>
      <c r="AQ1" s="8"/>
      <c r="AR1" s="8"/>
      <c r="AT1" s="10"/>
      <c r="AU1" s="10"/>
      <c r="AV1" s="10"/>
      <c r="AW1" s="10"/>
      <c r="AX1" s="10"/>
      <c r="AY1" s="10"/>
      <c r="AZ1" s="10"/>
      <c r="BA1" s="10"/>
      <c r="BB1" s="10"/>
    </row>
    <row r="2" spans="1:55" s="5" customFormat="1" ht="30">
      <c r="A2" s="6" t="s">
        <v>123</v>
      </c>
      <c r="B2" s="3"/>
      <c r="C2" s="14"/>
      <c r="D2" s="81"/>
      <c r="E2" s="67"/>
      <c r="F2" s="17"/>
      <c r="G2" s="15"/>
      <c r="H2" s="15"/>
      <c r="I2" s="15"/>
      <c r="J2" s="15"/>
      <c r="K2" s="15"/>
      <c r="L2" s="15"/>
      <c r="M2" s="15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20"/>
      <c r="AI2" s="20"/>
      <c r="AJ2" s="73"/>
      <c r="AK2" s="73"/>
      <c r="AL2" s="73"/>
      <c r="AM2" s="73"/>
      <c r="AN2" s="8"/>
      <c r="AO2" s="8"/>
      <c r="AP2" s="8"/>
      <c r="AQ2" s="8"/>
      <c r="AR2" s="8"/>
      <c r="AT2" s="10"/>
      <c r="AU2" s="10"/>
      <c r="AV2" s="10"/>
      <c r="AW2" s="10"/>
      <c r="AX2" s="10"/>
      <c r="AY2" s="10"/>
      <c r="AZ2" s="10"/>
      <c r="BA2" s="10"/>
      <c r="BB2" s="10"/>
    </row>
    <row r="3" spans="1:55" s="5" customFormat="1" ht="18.75" customHeight="1">
      <c r="A3" s="3"/>
      <c r="B3" s="3"/>
      <c r="C3" s="66"/>
      <c r="D3" s="81"/>
      <c r="E3" s="67"/>
      <c r="F3" s="18"/>
      <c r="G3" s="15"/>
      <c r="H3" s="15"/>
      <c r="I3" s="15"/>
      <c r="J3" s="15"/>
      <c r="K3" s="15"/>
      <c r="L3" s="15"/>
      <c r="M3" s="15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20"/>
      <c r="AI3" s="20"/>
      <c r="AJ3" s="73"/>
      <c r="AK3" s="73"/>
      <c r="AL3" s="73"/>
      <c r="AM3" s="73"/>
      <c r="AN3" s="8"/>
      <c r="AO3" s="8"/>
      <c r="AP3" s="8"/>
      <c r="AQ3" s="8"/>
      <c r="AR3" s="8"/>
      <c r="AT3" s="10"/>
      <c r="AU3" s="10"/>
      <c r="AV3" s="10"/>
      <c r="AW3" s="10"/>
      <c r="AX3" s="10"/>
      <c r="AY3" s="10"/>
      <c r="AZ3" s="10"/>
      <c r="BA3" s="10"/>
      <c r="BB3" s="10"/>
    </row>
    <row r="4" spans="1:55" s="12" customFormat="1" ht="35.25" customHeight="1">
      <c r="F4" s="1"/>
      <c r="G4" s="518" t="s">
        <v>1</v>
      </c>
      <c r="H4" s="519"/>
      <c r="I4" s="519"/>
      <c r="J4" s="519"/>
      <c r="K4" s="519"/>
      <c r="L4" s="519"/>
      <c r="M4" s="520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9"/>
      <c r="AI4" s="21"/>
      <c r="AJ4" s="9"/>
      <c r="AK4" s="21"/>
      <c r="AL4" s="9"/>
      <c r="AM4" s="21"/>
      <c r="AN4" s="19"/>
      <c r="AO4" s="19"/>
      <c r="AP4" s="19"/>
      <c r="AQ4" s="19"/>
      <c r="AR4" s="19"/>
      <c r="AS4" s="26"/>
      <c r="AT4" s="525" t="s">
        <v>46</v>
      </c>
      <c r="AU4" s="526"/>
      <c r="AV4" s="526"/>
      <c r="AW4" s="526"/>
      <c r="AX4" s="526"/>
      <c r="AY4" s="526"/>
      <c r="AZ4" s="526"/>
      <c r="BA4" s="526"/>
      <c r="BB4" s="527"/>
    </row>
    <row r="5" spans="1:55" s="13" customFormat="1" ht="108.75">
      <c r="A5" s="22" t="s">
        <v>38</v>
      </c>
      <c r="B5" s="22" t="s">
        <v>37</v>
      </c>
      <c r="C5" s="22" t="s">
        <v>47</v>
      </c>
      <c r="D5" s="22"/>
      <c r="E5" s="22" t="s">
        <v>15</v>
      </c>
      <c r="F5" s="23" t="s">
        <v>0</v>
      </c>
      <c r="G5" s="55" t="s">
        <v>39</v>
      </c>
      <c r="H5" s="55" t="s">
        <v>40</v>
      </c>
      <c r="I5" s="55" t="s">
        <v>41</v>
      </c>
      <c r="J5" s="55" t="s">
        <v>42</v>
      </c>
      <c r="K5" s="55" t="s">
        <v>43</v>
      </c>
      <c r="L5" s="55" t="s">
        <v>44</v>
      </c>
      <c r="M5" s="55" t="s">
        <v>45</v>
      </c>
      <c r="N5" s="530" t="s">
        <v>181</v>
      </c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531"/>
      <c r="AG5" s="532"/>
      <c r="AH5" s="530" t="s">
        <v>48</v>
      </c>
      <c r="AI5" s="531"/>
      <c r="AJ5" s="531"/>
      <c r="AK5" s="531"/>
      <c r="AL5" s="531"/>
      <c r="AM5" s="531"/>
      <c r="AN5" s="531"/>
      <c r="AO5" s="531"/>
      <c r="AP5" s="531"/>
      <c r="AQ5" s="532"/>
      <c r="AR5" s="62"/>
      <c r="AS5" s="103"/>
      <c r="AT5" s="24" t="s">
        <v>20</v>
      </c>
      <c r="AU5" s="25" t="s">
        <v>21</v>
      </c>
      <c r="AV5" s="24" t="s">
        <v>22</v>
      </c>
      <c r="AW5" s="25" t="s">
        <v>23</v>
      </c>
      <c r="AX5" s="24" t="s">
        <v>24</v>
      </c>
      <c r="AY5" s="25" t="s">
        <v>25</v>
      </c>
      <c r="AZ5" s="24" t="s">
        <v>26</v>
      </c>
      <c r="BA5" s="25" t="s">
        <v>27</v>
      </c>
      <c r="BB5" s="24" t="s">
        <v>28</v>
      </c>
      <c r="BC5" s="11"/>
    </row>
    <row r="6" spans="1:55" s="43" customFormat="1" ht="20.25">
      <c r="A6" s="34" t="s">
        <v>49</v>
      </c>
      <c r="B6" s="35"/>
      <c r="C6" s="36"/>
      <c r="D6" s="57" t="s">
        <v>14</v>
      </c>
      <c r="E6" s="38"/>
      <c r="F6" s="39"/>
      <c r="G6" s="40"/>
      <c r="H6" s="40"/>
      <c r="I6" s="40"/>
      <c r="J6" s="40"/>
      <c r="K6" s="40"/>
      <c r="L6" s="40"/>
      <c r="M6" s="40"/>
      <c r="N6" s="521" t="s">
        <v>470</v>
      </c>
      <c r="O6" s="522"/>
      <c r="P6" s="522"/>
      <c r="Q6" s="522"/>
      <c r="R6" s="522"/>
      <c r="S6" s="521" t="s">
        <v>471</v>
      </c>
      <c r="T6" s="522"/>
      <c r="U6" s="522"/>
      <c r="V6" s="522"/>
      <c r="W6" s="522"/>
      <c r="X6" s="521" t="s">
        <v>472</v>
      </c>
      <c r="Y6" s="522"/>
      <c r="Z6" s="522"/>
      <c r="AA6" s="522"/>
      <c r="AB6" s="522"/>
      <c r="AC6" s="521" t="s">
        <v>473</v>
      </c>
      <c r="AD6" s="522"/>
      <c r="AE6" s="522"/>
      <c r="AF6" s="522"/>
      <c r="AG6" s="522"/>
      <c r="AH6" s="523" t="s">
        <v>212</v>
      </c>
      <c r="AI6" s="524"/>
      <c r="AJ6" s="524"/>
      <c r="AK6" s="524"/>
      <c r="AL6" s="524"/>
      <c r="AM6" s="524"/>
      <c r="AN6" s="64"/>
      <c r="AO6" s="64"/>
      <c r="AP6" s="41"/>
      <c r="AQ6" s="41"/>
      <c r="AR6" s="41"/>
      <c r="AS6" s="42"/>
      <c r="AT6" s="53"/>
      <c r="AU6" s="53"/>
      <c r="AV6" s="53"/>
      <c r="AW6" s="53"/>
      <c r="AX6" s="53"/>
      <c r="AY6" s="53"/>
      <c r="AZ6" s="53"/>
      <c r="BA6" s="53"/>
      <c r="BB6" s="53"/>
    </row>
    <row r="7" spans="1:55" s="43" customFormat="1" ht="20.25">
      <c r="A7" s="34"/>
      <c r="B7" s="35"/>
      <c r="C7" s="36"/>
      <c r="D7" s="37"/>
      <c r="E7" s="38"/>
      <c r="F7" s="39"/>
      <c r="G7" s="40"/>
      <c r="H7" s="40"/>
      <c r="I7" s="40"/>
      <c r="J7" s="40"/>
      <c r="K7" s="40"/>
      <c r="L7" s="40"/>
      <c r="M7" s="40"/>
      <c r="N7" s="84" t="s">
        <v>176</v>
      </c>
      <c r="O7" s="84" t="s">
        <v>177</v>
      </c>
      <c r="P7" s="84" t="s">
        <v>178</v>
      </c>
      <c r="Q7" s="84" t="s">
        <v>179</v>
      </c>
      <c r="R7" s="84" t="s">
        <v>180</v>
      </c>
      <c r="S7" s="84" t="s">
        <v>176</v>
      </c>
      <c r="T7" s="84" t="s">
        <v>177</v>
      </c>
      <c r="U7" s="84" t="s">
        <v>178</v>
      </c>
      <c r="V7" s="84" t="s">
        <v>179</v>
      </c>
      <c r="W7" s="84" t="s">
        <v>180</v>
      </c>
      <c r="X7" s="84" t="s">
        <v>176</v>
      </c>
      <c r="Y7" s="84" t="s">
        <v>177</v>
      </c>
      <c r="Z7" s="84" t="s">
        <v>178</v>
      </c>
      <c r="AA7" s="84" t="s">
        <v>179</v>
      </c>
      <c r="AB7" s="84" t="s">
        <v>180</v>
      </c>
      <c r="AC7" s="84" t="s">
        <v>176</v>
      </c>
      <c r="AD7" s="84" t="s">
        <v>177</v>
      </c>
      <c r="AE7" s="84" t="s">
        <v>178</v>
      </c>
      <c r="AF7" s="84" t="s">
        <v>179</v>
      </c>
      <c r="AG7" s="84" t="s">
        <v>180</v>
      </c>
      <c r="AH7" s="533" t="s">
        <v>474</v>
      </c>
      <c r="AI7" s="534"/>
      <c r="AJ7" s="528" t="s">
        <v>475</v>
      </c>
      <c r="AK7" s="529"/>
      <c r="AL7" s="528" t="s">
        <v>473</v>
      </c>
      <c r="AM7" s="529"/>
      <c r="AN7" s="65"/>
      <c r="AO7" s="65"/>
      <c r="AP7" s="41"/>
      <c r="AQ7" s="41"/>
      <c r="AR7" s="41"/>
      <c r="AS7" s="42"/>
      <c r="AT7" s="53"/>
      <c r="AU7" s="53"/>
      <c r="AV7" s="53"/>
      <c r="AW7" s="53"/>
      <c r="AX7" s="53"/>
      <c r="AY7" s="53"/>
      <c r="AZ7" s="53"/>
      <c r="BA7" s="53"/>
      <c r="BB7" s="53"/>
    </row>
    <row r="8" spans="1:55" s="43" customFormat="1" ht="50.25" customHeight="1">
      <c r="A8" s="45" t="s">
        <v>182</v>
      </c>
      <c r="B8" s="59"/>
      <c r="C8" s="87"/>
      <c r="D8" s="88"/>
      <c r="E8" s="58"/>
      <c r="F8" s="89"/>
      <c r="G8" s="90"/>
      <c r="H8" s="90"/>
      <c r="I8" s="90"/>
      <c r="J8" s="90"/>
      <c r="K8" s="90"/>
      <c r="L8" s="90"/>
      <c r="M8" s="90"/>
      <c r="N8" s="121">
        <v>58496280</v>
      </c>
      <c r="O8" s="121">
        <v>24226623</v>
      </c>
      <c r="P8" s="121">
        <v>38613751</v>
      </c>
      <c r="Q8" s="121">
        <v>24462233</v>
      </c>
      <c r="R8" s="121">
        <v>12467757</v>
      </c>
      <c r="S8" s="121">
        <v>58496280</v>
      </c>
      <c r="T8" s="121">
        <v>24226623</v>
      </c>
      <c r="U8" s="121">
        <v>38613751</v>
      </c>
      <c r="V8" s="121">
        <v>24462233</v>
      </c>
      <c r="W8" s="121">
        <v>12467757</v>
      </c>
      <c r="X8" s="121">
        <v>57860719</v>
      </c>
      <c r="Y8" s="121">
        <v>23949459</v>
      </c>
      <c r="Z8" s="121">
        <v>38054844</v>
      </c>
      <c r="AA8" s="121">
        <v>23797059</v>
      </c>
      <c r="AB8" s="121">
        <v>12237879</v>
      </c>
      <c r="AC8" s="121">
        <v>57860719</v>
      </c>
      <c r="AD8" s="121">
        <v>23949459</v>
      </c>
      <c r="AE8" s="121">
        <v>38054844</v>
      </c>
      <c r="AF8" s="121">
        <v>23797059</v>
      </c>
      <c r="AG8" s="121">
        <v>12237879</v>
      </c>
      <c r="AH8" s="91"/>
      <c r="AI8" s="91"/>
      <c r="AJ8" s="214"/>
      <c r="AK8" s="214"/>
      <c r="AL8" s="216"/>
      <c r="AM8" s="216"/>
      <c r="AN8" s="92"/>
      <c r="AO8" s="92"/>
      <c r="AP8" s="93"/>
      <c r="AQ8" s="93"/>
      <c r="AR8" s="93"/>
      <c r="AS8" s="61"/>
      <c r="AT8" s="94"/>
      <c r="AU8" s="94"/>
      <c r="AV8" s="94"/>
      <c r="AW8" s="94"/>
      <c r="AX8" s="94"/>
      <c r="AY8" s="94"/>
      <c r="AZ8" s="94"/>
      <c r="BA8" s="94"/>
      <c r="BB8" s="94"/>
    </row>
    <row r="9" spans="1:55" s="32" customFormat="1" ht="15" customHeight="1">
      <c r="A9" s="219"/>
      <c r="B9" s="220"/>
      <c r="C9" s="221"/>
      <c r="D9" s="222"/>
      <c r="E9" s="223"/>
      <c r="F9" s="224"/>
      <c r="G9" s="225"/>
      <c r="H9" s="225"/>
      <c r="I9" s="225"/>
      <c r="J9" s="225"/>
      <c r="K9" s="225"/>
      <c r="L9" s="225"/>
      <c r="M9" s="225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7"/>
      <c r="AI9" s="227"/>
      <c r="AJ9" s="227"/>
      <c r="AK9" s="227"/>
      <c r="AL9" s="227"/>
      <c r="AM9" s="227"/>
      <c r="AN9" s="160"/>
      <c r="AO9" s="160"/>
      <c r="AP9" s="228"/>
      <c r="AQ9" s="228"/>
      <c r="AR9" s="228"/>
      <c r="AS9" s="60"/>
      <c r="AT9" s="229"/>
      <c r="AU9" s="229"/>
      <c r="AV9" s="229"/>
      <c r="AW9" s="229"/>
      <c r="AX9" s="229"/>
      <c r="AY9" s="229"/>
      <c r="AZ9" s="229"/>
      <c r="BA9" s="229"/>
      <c r="BB9" s="229"/>
    </row>
    <row r="10" spans="1:55" s="182" customFormat="1" outlineLevel="1">
      <c r="A10" s="173" t="s">
        <v>49</v>
      </c>
      <c r="B10" s="174" t="s">
        <v>3</v>
      </c>
      <c r="C10" s="175" t="s">
        <v>228</v>
      </c>
      <c r="D10" s="191"/>
      <c r="E10" s="176" t="s">
        <v>30</v>
      </c>
      <c r="F10" s="177" t="s">
        <v>124</v>
      </c>
      <c r="G10" s="178" t="s">
        <v>2</v>
      </c>
      <c r="H10" s="178" t="s">
        <v>2</v>
      </c>
      <c r="I10" s="178" t="s">
        <v>2</v>
      </c>
      <c r="J10" s="178" t="s">
        <v>2</v>
      </c>
      <c r="K10" s="178" t="s">
        <v>2</v>
      </c>
      <c r="L10" s="178" t="s">
        <v>2</v>
      </c>
      <c r="M10" s="178" t="s">
        <v>2</v>
      </c>
      <c r="N10" s="121">
        <v>900000</v>
      </c>
      <c r="O10" s="121">
        <v>581622.14587137976</v>
      </c>
      <c r="P10" s="121">
        <v>275807.10062834679</v>
      </c>
      <c r="Q10" s="121">
        <v>116539.24330124534</v>
      </c>
      <c r="R10" s="121">
        <v>26565.966096098888</v>
      </c>
      <c r="S10" s="121">
        <v>850000</v>
      </c>
      <c r="T10" s="121">
        <v>546402.87690702814</v>
      </c>
      <c r="U10" s="121">
        <v>258519.58884368604</v>
      </c>
      <c r="V10" s="121">
        <v>105869.83787443925</v>
      </c>
      <c r="W10" s="121">
        <v>25556.238300061446</v>
      </c>
      <c r="X10" s="121">
        <v>800000</v>
      </c>
      <c r="Y10" s="121">
        <v>526582.49915717123</v>
      </c>
      <c r="Z10" s="121">
        <v>238400.94550647278</v>
      </c>
      <c r="AA10" s="121">
        <v>102818.18869366027</v>
      </c>
      <c r="AB10" s="121">
        <v>24436.522494875728</v>
      </c>
      <c r="AC10" s="121">
        <v>900000</v>
      </c>
      <c r="AD10" s="121">
        <v>566573.83333162055</v>
      </c>
      <c r="AE10" s="121">
        <v>275807.49586360698</v>
      </c>
      <c r="AF10" s="121">
        <v>111194.46699620788</v>
      </c>
      <c r="AG10" s="121">
        <v>26481.137019947178</v>
      </c>
      <c r="AH10" s="496">
        <v>5000</v>
      </c>
      <c r="AI10" s="496"/>
      <c r="AJ10" s="496">
        <v>4500</v>
      </c>
      <c r="AK10" s="496"/>
      <c r="AL10" s="496">
        <v>5700</v>
      </c>
      <c r="AM10" s="496"/>
      <c r="AN10" s="365"/>
      <c r="AO10" s="365"/>
      <c r="AP10" s="365"/>
      <c r="AQ10" s="365"/>
      <c r="AR10" s="365"/>
      <c r="AS10" s="2"/>
      <c r="AT10" s="181" t="s">
        <v>6</v>
      </c>
      <c r="AU10" s="11" t="s">
        <v>6</v>
      </c>
      <c r="AV10" s="181" t="s">
        <v>6</v>
      </c>
      <c r="AW10" s="11" t="s">
        <v>29</v>
      </c>
      <c r="AX10" s="181" t="s">
        <v>6</v>
      </c>
      <c r="AY10" s="11" t="s">
        <v>6</v>
      </c>
      <c r="AZ10" s="181"/>
      <c r="BA10" s="11" t="s">
        <v>6</v>
      </c>
      <c r="BB10" s="181" t="s">
        <v>6</v>
      </c>
    </row>
    <row r="11" spans="1:55" s="182" customFormat="1" outlineLevel="1">
      <c r="A11" s="173" t="s">
        <v>49</v>
      </c>
      <c r="B11" s="174" t="s">
        <v>3</v>
      </c>
      <c r="C11" s="175" t="s">
        <v>229</v>
      </c>
      <c r="D11" s="191"/>
      <c r="E11" s="176" t="s">
        <v>512</v>
      </c>
      <c r="F11" s="177" t="s">
        <v>511</v>
      </c>
      <c r="G11" s="178" t="s">
        <v>2</v>
      </c>
      <c r="H11" s="178" t="s">
        <v>2</v>
      </c>
      <c r="I11" s="178" t="s">
        <v>2</v>
      </c>
      <c r="J11" s="178" t="s">
        <v>2</v>
      </c>
      <c r="K11" s="178" t="s">
        <v>2</v>
      </c>
      <c r="L11" s="178" t="s">
        <v>2</v>
      </c>
      <c r="M11" s="178" t="s">
        <v>2</v>
      </c>
      <c r="N11" s="121">
        <v>900000</v>
      </c>
      <c r="O11" s="121">
        <v>585292.34383472241</v>
      </c>
      <c r="P11" s="121">
        <v>247402.12086949564</v>
      </c>
      <c r="Q11" s="121">
        <v>110576.27814120117</v>
      </c>
      <c r="R11" s="121">
        <v>25868.092153098507</v>
      </c>
      <c r="S11" s="121">
        <v>850000</v>
      </c>
      <c r="T11" s="121">
        <v>555606.94227476942</v>
      </c>
      <c r="U11" s="121">
        <v>230921.68899014447</v>
      </c>
      <c r="V11" s="121">
        <v>96547.535897870912</v>
      </c>
      <c r="W11" s="121">
        <v>21741.76006980172</v>
      </c>
      <c r="X11" s="121">
        <v>800000</v>
      </c>
      <c r="Y11" s="121">
        <v>532354.00091538532</v>
      </c>
      <c r="Z11" s="121">
        <v>222465.89215982237</v>
      </c>
      <c r="AA11" s="121">
        <v>100416.7924509928</v>
      </c>
      <c r="AB11" s="121">
        <v>23121.269074584427</v>
      </c>
      <c r="AC11" s="121">
        <v>900000</v>
      </c>
      <c r="AD11" s="121">
        <v>576299.38054966845</v>
      </c>
      <c r="AE11" s="121">
        <v>240001.22663431987</v>
      </c>
      <c r="AF11" s="121">
        <v>110960.31837975235</v>
      </c>
      <c r="AG11" s="121">
        <v>24747.347403283289</v>
      </c>
      <c r="AH11" s="496">
        <v>4500</v>
      </c>
      <c r="AI11" s="496"/>
      <c r="AJ11" s="496">
        <v>4000</v>
      </c>
      <c r="AK11" s="496"/>
      <c r="AL11" s="496">
        <v>4900</v>
      </c>
      <c r="AM11" s="496"/>
      <c r="AN11" s="365"/>
      <c r="AO11" s="365"/>
      <c r="AP11" s="365"/>
      <c r="AQ11" s="365"/>
      <c r="AR11" s="365"/>
      <c r="AS11" s="2"/>
      <c r="AT11" s="181" t="s">
        <v>6</v>
      </c>
      <c r="AU11" s="11" t="s">
        <v>29</v>
      </c>
      <c r="AV11" s="181" t="s">
        <v>6</v>
      </c>
      <c r="AW11" s="11" t="s">
        <v>29</v>
      </c>
      <c r="AX11" s="181" t="s">
        <v>29</v>
      </c>
      <c r="AY11" s="11" t="s">
        <v>6</v>
      </c>
      <c r="AZ11" s="181" t="s">
        <v>29</v>
      </c>
      <c r="BA11" s="11" t="s">
        <v>6</v>
      </c>
      <c r="BB11" s="181"/>
    </row>
    <row r="12" spans="1:55" s="182" customFormat="1" outlineLevel="1">
      <c r="A12" s="173" t="s">
        <v>49</v>
      </c>
      <c r="B12" s="174" t="s">
        <v>3</v>
      </c>
      <c r="C12" s="175" t="s">
        <v>513</v>
      </c>
      <c r="D12" s="191"/>
      <c r="E12" s="176" t="s">
        <v>514</v>
      </c>
      <c r="F12" s="177" t="s">
        <v>515</v>
      </c>
      <c r="G12" s="178"/>
      <c r="H12" s="178" t="s">
        <v>2</v>
      </c>
      <c r="I12" s="178" t="s">
        <v>2</v>
      </c>
      <c r="J12" s="178" t="s">
        <v>2</v>
      </c>
      <c r="K12" s="178" t="s">
        <v>2</v>
      </c>
      <c r="L12" s="178" t="s">
        <v>2</v>
      </c>
      <c r="M12" s="178"/>
      <c r="N12" s="121">
        <v>1200000</v>
      </c>
      <c r="O12" s="121">
        <v>682962.25213514909</v>
      </c>
      <c r="P12" s="121">
        <v>416382.59079290577</v>
      </c>
      <c r="Q12" s="121">
        <v>171957.53256156819</v>
      </c>
      <c r="R12" s="121">
        <v>68907.17008784863</v>
      </c>
      <c r="S12" s="121">
        <v>1200000</v>
      </c>
      <c r="T12" s="121">
        <v>695249.26626133907</v>
      </c>
      <c r="U12" s="121">
        <v>465192.87210666225</v>
      </c>
      <c r="V12" s="121">
        <v>207637.02857611162</v>
      </c>
      <c r="W12" s="121">
        <v>90431.433210574047</v>
      </c>
      <c r="X12" s="121">
        <v>1250000</v>
      </c>
      <c r="Y12" s="121">
        <v>691313.41424254957</v>
      </c>
      <c r="Z12" s="121">
        <v>499719.51299718732</v>
      </c>
      <c r="AA12" s="121">
        <v>198327.52370598773</v>
      </c>
      <c r="AB12" s="121">
        <v>80624.538163641919</v>
      </c>
      <c r="AC12" s="121">
        <v>1200000</v>
      </c>
      <c r="AD12" s="121">
        <v>636756.98509444203</v>
      </c>
      <c r="AE12" s="121">
        <v>460871.40184659947</v>
      </c>
      <c r="AF12" s="121">
        <v>224090.27819684995</v>
      </c>
      <c r="AG12" s="121">
        <v>100318.83008468609</v>
      </c>
      <c r="AH12" s="496">
        <v>7500</v>
      </c>
      <c r="AI12" s="496"/>
      <c r="AJ12" s="496">
        <v>7300</v>
      </c>
      <c r="AK12" s="496"/>
      <c r="AL12" s="496">
        <v>9300</v>
      </c>
      <c r="AM12" s="496"/>
      <c r="AN12" s="365"/>
      <c r="AO12" s="365"/>
      <c r="AP12" s="365"/>
      <c r="AQ12" s="365"/>
      <c r="AR12" s="365"/>
      <c r="AS12" s="2"/>
      <c r="AT12" s="181" t="s">
        <v>6</v>
      </c>
      <c r="AU12" s="11" t="s">
        <v>29</v>
      </c>
      <c r="AV12" s="181" t="s">
        <v>6</v>
      </c>
      <c r="AW12" s="11"/>
      <c r="AX12" s="181"/>
      <c r="AY12" s="11" t="s">
        <v>6</v>
      </c>
      <c r="AZ12" s="181" t="s">
        <v>29</v>
      </c>
      <c r="BA12" s="11" t="s">
        <v>6</v>
      </c>
      <c r="BB12" s="181" t="s">
        <v>29</v>
      </c>
    </row>
    <row r="13" spans="1:55" s="182" customFormat="1" outlineLevel="1">
      <c r="A13" s="173" t="s">
        <v>49</v>
      </c>
      <c r="B13" s="174" t="s">
        <v>3</v>
      </c>
      <c r="C13" s="175" t="s">
        <v>303</v>
      </c>
      <c r="D13" s="191"/>
      <c r="E13" s="176" t="s">
        <v>479</v>
      </c>
      <c r="F13" s="177" t="s">
        <v>200</v>
      </c>
      <c r="G13" s="178" t="s">
        <v>2</v>
      </c>
      <c r="H13" s="178"/>
      <c r="I13" s="178"/>
      <c r="J13" s="178"/>
      <c r="K13" s="178"/>
      <c r="L13" s="178"/>
      <c r="M13" s="190"/>
      <c r="N13" s="121">
        <v>1150000</v>
      </c>
      <c r="O13" s="121">
        <v>705562.01736294304</v>
      </c>
      <c r="P13" s="121">
        <v>392271.21204853948</v>
      </c>
      <c r="Q13" s="121">
        <v>178253.75317761043</v>
      </c>
      <c r="R13" s="121">
        <v>41637.48860856636</v>
      </c>
      <c r="S13" s="121">
        <v>950000</v>
      </c>
      <c r="T13" s="121">
        <v>582855.57956069219</v>
      </c>
      <c r="U13" s="121">
        <v>324050.13169227174</v>
      </c>
      <c r="V13" s="121">
        <v>147253.10045106948</v>
      </c>
      <c r="W13" s="121">
        <v>34396.18624185917</v>
      </c>
      <c r="X13" s="121">
        <v>900000</v>
      </c>
      <c r="Y13" s="121">
        <v>552178.97011012945</v>
      </c>
      <c r="Z13" s="121">
        <v>306994.8616032048</v>
      </c>
      <c r="AA13" s="121">
        <v>139502.93726943425</v>
      </c>
      <c r="AB13" s="121">
        <v>32585.860650182367</v>
      </c>
      <c r="AC13" s="121">
        <v>1000000</v>
      </c>
      <c r="AD13" s="121">
        <v>613532.18901125481</v>
      </c>
      <c r="AE13" s="121">
        <v>341105.40178133867</v>
      </c>
      <c r="AF13" s="121">
        <v>155003.26363270471</v>
      </c>
      <c r="AG13" s="121">
        <v>36206.511833535966</v>
      </c>
      <c r="AH13" s="496">
        <v>7100</v>
      </c>
      <c r="AI13" s="496"/>
      <c r="AJ13" s="496">
        <v>5600</v>
      </c>
      <c r="AK13" s="496"/>
      <c r="AL13" s="496">
        <v>7000</v>
      </c>
      <c r="AM13" s="496"/>
      <c r="AN13" s="365"/>
      <c r="AO13" s="365"/>
      <c r="AP13" s="365"/>
      <c r="AQ13" s="365"/>
      <c r="AR13" s="365"/>
      <c r="AS13" s="2"/>
      <c r="AT13" s="181"/>
      <c r="AU13" s="11" t="s">
        <v>29</v>
      </c>
      <c r="AV13" s="181"/>
      <c r="AW13" s="11" t="s">
        <v>29</v>
      </c>
      <c r="AX13" s="181" t="s">
        <v>29</v>
      </c>
      <c r="AY13" s="11" t="s">
        <v>29</v>
      </c>
      <c r="AZ13" s="181" t="s">
        <v>29</v>
      </c>
      <c r="BA13" s="11"/>
      <c r="BB13" s="181"/>
    </row>
    <row r="14" spans="1:55" s="182" customFormat="1" outlineLevel="1">
      <c r="A14" s="173" t="s">
        <v>49</v>
      </c>
      <c r="B14" s="174" t="s">
        <v>3</v>
      </c>
      <c r="C14" s="175" t="s">
        <v>304</v>
      </c>
      <c r="D14" s="191"/>
      <c r="E14" s="176" t="s">
        <v>480</v>
      </c>
      <c r="F14" s="177" t="s">
        <v>230</v>
      </c>
      <c r="H14" s="178"/>
      <c r="I14" s="178"/>
      <c r="J14" s="178"/>
      <c r="K14" s="178"/>
      <c r="L14" s="178"/>
      <c r="M14" s="178" t="s">
        <v>2</v>
      </c>
      <c r="N14" s="121">
        <v>950000</v>
      </c>
      <c r="O14" s="121">
        <v>587580.30420175346</v>
      </c>
      <c r="P14" s="121">
        <v>284334.96586503438</v>
      </c>
      <c r="Q14" s="121">
        <v>130539.01508425736</v>
      </c>
      <c r="R14" s="121">
        <v>34980.37047238095</v>
      </c>
      <c r="S14" s="121">
        <v>800000</v>
      </c>
      <c r="T14" s="121">
        <v>494804.46669621347</v>
      </c>
      <c r="U14" s="121">
        <v>239439.97125476581</v>
      </c>
      <c r="V14" s="121">
        <v>109927.59164990093</v>
      </c>
      <c r="W14" s="121">
        <v>29457.15408200501</v>
      </c>
      <c r="X14" s="121">
        <v>700000</v>
      </c>
      <c r="Y14" s="121">
        <v>432953.90835918684</v>
      </c>
      <c r="Z14" s="121">
        <v>209509.97484792009</v>
      </c>
      <c r="AA14" s="121">
        <v>96186.642693663322</v>
      </c>
      <c r="AB14" s="121">
        <v>25775.009821754385</v>
      </c>
      <c r="AC14" s="121">
        <v>850000</v>
      </c>
      <c r="AD14" s="121">
        <v>525729.74586472684</v>
      </c>
      <c r="AE14" s="121">
        <v>254404.96945818869</v>
      </c>
      <c r="AF14" s="121">
        <v>116798.06612801974</v>
      </c>
      <c r="AG14" s="121">
        <v>31298.226212130325</v>
      </c>
      <c r="AH14" s="496">
        <v>5200</v>
      </c>
      <c r="AI14" s="496"/>
      <c r="AJ14" s="496">
        <v>4100</v>
      </c>
      <c r="AK14" s="496"/>
      <c r="AL14" s="496">
        <v>5300</v>
      </c>
      <c r="AM14" s="496"/>
      <c r="AN14" s="365"/>
      <c r="AO14" s="365"/>
      <c r="AP14" s="365"/>
      <c r="AQ14" s="365"/>
      <c r="AR14" s="365"/>
      <c r="AS14" s="2"/>
      <c r="AT14" s="181"/>
      <c r="AU14" s="11" t="s">
        <v>29</v>
      </c>
      <c r="AV14" s="181"/>
      <c r="AW14" s="11" t="s">
        <v>29</v>
      </c>
      <c r="AX14" s="181" t="s">
        <v>29</v>
      </c>
      <c r="AY14" s="11" t="s">
        <v>29</v>
      </c>
      <c r="AZ14" s="181" t="s">
        <v>29</v>
      </c>
      <c r="BA14" s="11"/>
      <c r="BB14" s="181"/>
    </row>
    <row r="15" spans="1:55" s="182" customFormat="1" outlineLevel="1">
      <c r="A15" s="173" t="s">
        <v>49</v>
      </c>
      <c r="B15" s="174" t="s">
        <v>3</v>
      </c>
      <c r="C15" s="175" t="s">
        <v>231</v>
      </c>
      <c r="D15" s="176"/>
      <c r="E15" s="176" t="s">
        <v>483</v>
      </c>
      <c r="F15" s="184">
        <v>0.51388888888888895</v>
      </c>
      <c r="G15" s="178" t="s">
        <v>2</v>
      </c>
      <c r="H15" s="178"/>
      <c r="I15" s="178"/>
      <c r="J15" s="178"/>
      <c r="K15" s="178"/>
      <c r="L15" s="178"/>
      <c r="M15" s="178"/>
      <c r="N15" s="121">
        <v>1950000</v>
      </c>
      <c r="O15" s="121">
        <v>1133836.7077003208</v>
      </c>
      <c r="P15" s="121">
        <v>556807.38334812736</v>
      </c>
      <c r="Q15" s="121">
        <v>264031.0158426066</v>
      </c>
      <c r="R15" s="121">
        <v>78381.91455038017</v>
      </c>
      <c r="S15" s="121">
        <v>1850000</v>
      </c>
      <c r="T15" s="121">
        <v>1096158.5255752027</v>
      </c>
      <c r="U15" s="121">
        <v>529830.86558877793</v>
      </c>
      <c r="V15" s="121">
        <v>253506.47429426713</v>
      </c>
      <c r="W15" s="121">
        <v>62393.590753245844</v>
      </c>
      <c r="X15" s="121">
        <v>1700000</v>
      </c>
      <c r="Y15" s="121">
        <v>1003201.4658881873</v>
      </c>
      <c r="Z15" s="121">
        <v>464573.29411083367</v>
      </c>
      <c r="AA15" s="121">
        <v>209712.70334929659</v>
      </c>
      <c r="AB15" s="121">
        <v>40866.648476406495</v>
      </c>
      <c r="AC15" s="121">
        <v>1900000</v>
      </c>
      <c r="AD15" s="121">
        <v>1115853.5141756523</v>
      </c>
      <c r="AE15" s="121">
        <v>589726.37421719334</v>
      </c>
      <c r="AF15" s="121">
        <v>289157.59595623531</v>
      </c>
      <c r="AG15" s="121">
        <v>48320.912548321641</v>
      </c>
      <c r="AH15" s="496">
        <v>10100</v>
      </c>
      <c r="AI15" s="496"/>
      <c r="AJ15" s="496">
        <v>9100</v>
      </c>
      <c r="AK15" s="496"/>
      <c r="AL15" s="496">
        <v>12000</v>
      </c>
      <c r="AM15" s="496"/>
      <c r="AN15" s="179"/>
      <c r="AO15" s="179"/>
      <c r="AP15" s="179"/>
      <c r="AQ15" s="179"/>
      <c r="AR15" s="179"/>
      <c r="AS15" s="180"/>
      <c r="AT15" s="181" t="s">
        <v>6</v>
      </c>
      <c r="AU15" s="11" t="s">
        <v>6</v>
      </c>
      <c r="AV15" s="181" t="s">
        <v>6</v>
      </c>
      <c r="AW15" s="11" t="s">
        <v>6</v>
      </c>
      <c r="AX15" s="181" t="s">
        <v>6</v>
      </c>
      <c r="AY15" s="11" t="s">
        <v>29</v>
      </c>
      <c r="AZ15" s="181" t="s">
        <v>29</v>
      </c>
      <c r="BA15" s="11"/>
      <c r="BB15" s="181" t="s">
        <v>29</v>
      </c>
    </row>
    <row r="16" spans="1:55" s="182" customFormat="1" outlineLevel="1">
      <c r="A16" s="173" t="s">
        <v>49</v>
      </c>
      <c r="B16" s="174" t="s">
        <v>3</v>
      </c>
      <c r="C16" s="175" t="s">
        <v>232</v>
      </c>
      <c r="D16" s="176"/>
      <c r="E16" s="176" t="s">
        <v>483</v>
      </c>
      <c r="F16" s="184">
        <v>0.53819444444444442</v>
      </c>
      <c r="G16" s="178" t="s">
        <v>2</v>
      </c>
      <c r="H16" s="178"/>
      <c r="I16" s="178"/>
      <c r="J16" s="178"/>
      <c r="K16" s="178"/>
      <c r="L16" s="178"/>
      <c r="M16" s="178"/>
      <c r="N16" s="121">
        <v>2750000</v>
      </c>
      <c r="O16" s="121">
        <v>1565144.2237006321</v>
      </c>
      <c r="P16" s="121">
        <v>895986.93823088601</v>
      </c>
      <c r="Q16" s="121">
        <v>390662.99951167806</v>
      </c>
      <c r="R16" s="121">
        <v>105308.46474561222</v>
      </c>
      <c r="S16" s="121">
        <v>2500000</v>
      </c>
      <c r="T16" s="121">
        <v>1404963.1036873762</v>
      </c>
      <c r="U16" s="121">
        <v>876918.91397307173</v>
      </c>
      <c r="V16" s="121">
        <v>419107.1599704604</v>
      </c>
      <c r="W16" s="121">
        <v>119604.58913201193</v>
      </c>
      <c r="X16" s="121">
        <v>2350000</v>
      </c>
      <c r="Y16" s="121">
        <v>1337486.8820714492</v>
      </c>
      <c r="Z16" s="121">
        <v>765661.56539730262</v>
      </c>
      <c r="AA16" s="121">
        <v>333839.29049179761</v>
      </c>
      <c r="AB16" s="121">
        <v>89990.869873523174</v>
      </c>
      <c r="AC16" s="121">
        <v>2550000</v>
      </c>
      <c r="AD16" s="121">
        <v>1389455.3195433333</v>
      </c>
      <c r="AE16" s="121">
        <v>930195.78742739814</v>
      </c>
      <c r="AF16" s="121">
        <v>449337.19592764054</v>
      </c>
      <c r="AG16" s="121">
        <v>80406.879473749257</v>
      </c>
      <c r="AH16" s="496">
        <v>16200</v>
      </c>
      <c r="AI16" s="496"/>
      <c r="AJ16" s="496">
        <v>15100</v>
      </c>
      <c r="AK16" s="496"/>
      <c r="AL16" s="496">
        <v>18900</v>
      </c>
      <c r="AM16" s="496"/>
      <c r="AN16" s="179"/>
      <c r="AO16" s="179"/>
      <c r="AP16" s="179"/>
      <c r="AQ16" s="179"/>
      <c r="AR16" s="179"/>
      <c r="AS16" s="180"/>
      <c r="AT16" s="181" t="s">
        <v>6</v>
      </c>
      <c r="AU16" s="11" t="s">
        <v>6</v>
      </c>
      <c r="AV16" s="181" t="s">
        <v>6</v>
      </c>
      <c r="AW16" s="11" t="s">
        <v>6</v>
      </c>
      <c r="AX16" s="181" t="s">
        <v>6</v>
      </c>
      <c r="AY16" s="11" t="s">
        <v>29</v>
      </c>
      <c r="AZ16" s="181" t="s">
        <v>29</v>
      </c>
      <c r="BA16" s="11"/>
      <c r="BB16" s="181" t="s">
        <v>29</v>
      </c>
    </row>
    <row r="17" spans="1:54" s="182" customFormat="1" outlineLevel="1">
      <c r="A17" s="173" t="s">
        <v>49</v>
      </c>
      <c r="B17" s="174" t="s">
        <v>3</v>
      </c>
      <c r="C17" s="175" t="s">
        <v>233</v>
      </c>
      <c r="D17" s="176"/>
      <c r="E17" s="176" t="s">
        <v>168</v>
      </c>
      <c r="F17" s="184">
        <v>0.52083333333333337</v>
      </c>
      <c r="H17" s="178"/>
      <c r="I17" s="178"/>
      <c r="J17" s="178"/>
      <c r="K17" s="178"/>
      <c r="L17" s="178"/>
      <c r="M17" s="178" t="s">
        <v>2</v>
      </c>
      <c r="N17" s="121">
        <v>1400000</v>
      </c>
      <c r="O17" s="121">
        <v>802364.84759681742</v>
      </c>
      <c r="P17" s="121">
        <v>503637.57177176152</v>
      </c>
      <c r="Q17" s="121">
        <v>236033.59855519398</v>
      </c>
      <c r="R17" s="121">
        <v>82163.119963198347</v>
      </c>
      <c r="S17" s="121">
        <v>1300000</v>
      </c>
      <c r="T17" s="121">
        <v>745053.0727684733</v>
      </c>
      <c r="U17" s="121">
        <v>467663.45950235002</v>
      </c>
      <c r="V17" s="121">
        <v>219174.05580125158</v>
      </c>
      <c r="W17" s="121">
        <v>76294.325680112728</v>
      </c>
      <c r="X17" s="121">
        <v>1200000</v>
      </c>
      <c r="Y17" s="121">
        <v>687741.29794012918</v>
      </c>
      <c r="Z17" s="121">
        <v>431689.34723293845</v>
      </c>
      <c r="AA17" s="121">
        <v>202314.51304730913</v>
      </c>
      <c r="AB17" s="121">
        <v>70425.531397027138</v>
      </c>
      <c r="AC17" s="121">
        <v>1300000</v>
      </c>
      <c r="AD17" s="121">
        <v>745053.0727684733</v>
      </c>
      <c r="AE17" s="121">
        <v>467663.45950235002</v>
      </c>
      <c r="AF17" s="121">
        <v>219174.05580125158</v>
      </c>
      <c r="AG17" s="121">
        <v>76294.325680112728</v>
      </c>
      <c r="AH17" s="496">
        <v>8800</v>
      </c>
      <c r="AI17" s="496"/>
      <c r="AJ17" s="496">
        <v>8100</v>
      </c>
      <c r="AK17" s="496"/>
      <c r="AL17" s="496">
        <v>9600</v>
      </c>
      <c r="AM17" s="496"/>
      <c r="AN17" s="179"/>
      <c r="AO17" s="179"/>
      <c r="AP17" s="179"/>
      <c r="AQ17" s="179"/>
      <c r="AR17" s="179"/>
      <c r="AS17" s="180"/>
      <c r="AT17" s="181" t="s">
        <v>6</v>
      </c>
      <c r="AU17" s="11" t="s">
        <v>6</v>
      </c>
      <c r="AV17" s="181" t="s">
        <v>6</v>
      </c>
      <c r="AW17" s="11" t="s">
        <v>6</v>
      </c>
      <c r="AX17" s="181" t="s">
        <v>6</v>
      </c>
      <c r="AY17" s="11" t="s">
        <v>29</v>
      </c>
      <c r="AZ17" s="181" t="s">
        <v>29</v>
      </c>
      <c r="BA17" s="11"/>
      <c r="BB17" s="181" t="s">
        <v>29</v>
      </c>
    </row>
    <row r="18" spans="1:54" s="182" customFormat="1" outlineLevel="1">
      <c r="A18" s="173" t="s">
        <v>49</v>
      </c>
      <c r="B18" s="174" t="s">
        <v>3</v>
      </c>
      <c r="C18" s="175" t="s">
        <v>234</v>
      </c>
      <c r="D18" s="176"/>
      <c r="E18" s="176" t="s">
        <v>168</v>
      </c>
      <c r="F18" s="184">
        <v>0.53819444444444442</v>
      </c>
      <c r="H18" s="178"/>
      <c r="I18" s="178"/>
      <c r="J18" s="178"/>
      <c r="K18" s="178"/>
      <c r="L18" s="178"/>
      <c r="M18" s="178" t="s">
        <v>2</v>
      </c>
      <c r="N18" s="121">
        <v>1900000</v>
      </c>
      <c r="O18" s="121">
        <v>1088923.7217385378</v>
      </c>
      <c r="P18" s="121">
        <v>683508.13311881933</v>
      </c>
      <c r="Q18" s="121">
        <v>320331.31232490618</v>
      </c>
      <c r="R18" s="121">
        <v>111507.09137862631</v>
      </c>
      <c r="S18" s="121">
        <v>1750000</v>
      </c>
      <c r="T18" s="121">
        <v>1002956.0594960217</v>
      </c>
      <c r="U18" s="121">
        <v>629546.96471470199</v>
      </c>
      <c r="V18" s="121">
        <v>295041.99819399248</v>
      </c>
      <c r="W18" s="121">
        <v>102703.89995399791</v>
      </c>
      <c r="X18" s="121">
        <v>1700000</v>
      </c>
      <c r="Y18" s="121">
        <v>974300.17208184965</v>
      </c>
      <c r="Z18" s="121">
        <v>611559.9085799962</v>
      </c>
      <c r="AA18" s="121">
        <v>286612.22681702126</v>
      </c>
      <c r="AB18" s="121">
        <v>99769.502812455117</v>
      </c>
      <c r="AC18" s="121">
        <v>1750000</v>
      </c>
      <c r="AD18" s="121">
        <v>1002956.0594960217</v>
      </c>
      <c r="AE18" s="121">
        <v>629546.96471470199</v>
      </c>
      <c r="AF18" s="121">
        <v>295041.99819399248</v>
      </c>
      <c r="AG18" s="121">
        <v>102703.89995399791</v>
      </c>
      <c r="AH18" s="496">
        <v>12300</v>
      </c>
      <c r="AI18" s="496"/>
      <c r="AJ18" s="496">
        <v>10800</v>
      </c>
      <c r="AK18" s="496"/>
      <c r="AL18" s="496">
        <v>12800</v>
      </c>
      <c r="AM18" s="496"/>
      <c r="AN18" s="179"/>
      <c r="AO18" s="179"/>
      <c r="AP18" s="179"/>
      <c r="AQ18" s="179"/>
      <c r="AR18" s="179"/>
      <c r="AS18" s="180"/>
      <c r="AT18" s="181" t="s">
        <v>6</v>
      </c>
      <c r="AU18" s="11" t="s">
        <v>6</v>
      </c>
      <c r="AV18" s="181" t="s">
        <v>6</v>
      </c>
      <c r="AW18" s="11" t="s">
        <v>6</v>
      </c>
      <c r="AX18" s="181" t="s">
        <v>6</v>
      </c>
      <c r="AY18" s="11" t="s">
        <v>29</v>
      </c>
      <c r="AZ18" s="181" t="s">
        <v>29</v>
      </c>
      <c r="BA18" s="11"/>
      <c r="BB18" s="181" t="s">
        <v>29</v>
      </c>
    </row>
    <row r="19" spans="1:54" s="182" customFormat="1" outlineLevel="1">
      <c r="A19" s="173" t="s">
        <v>49</v>
      </c>
      <c r="B19" s="174" t="s">
        <v>3</v>
      </c>
      <c r="C19" s="175" t="s">
        <v>297</v>
      </c>
      <c r="D19" s="176"/>
      <c r="E19" s="176" t="s">
        <v>488</v>
      </c>
      <c r="F19" s="177" t="s">
        <v>125</v>
      </c>
      <c r="G19" s="178" t="s">
        <v>2</v>
      </c>
      <c r="H19" s="178" t="s">
        <v>2</v>
      </c>
      <c r="I19" s="178" t="s">
        <v>2</v>
      </c>
      <c r="J19" s="178" t="s">
        <v>2</v>
      </c>
      <c r="K19" s="178" t="s">
        <v>2</v>
      </c>
      <c r="L19" s="178" t="s">
        <v>2</v>
      </c>
      <c r="M19" s="178" t="s">
        <v>2</v>
      </c>
      <c r="N19" s="121">
        <v>2000000</v>
      </c>
      <c r="O19" s="121">
        <v>1113102.5144424662</v>
      </c>
      <c r="P19" s="121">
        <v>806574.05697737681</v>
      </c>
      <c r="Q19" s="121">
        <v>378039.27488239587</v>
      </c>
      <c r="R19" s="121">
        <v>141814.93247004249</v>
      </c>
      <c r="S19" s="121">
        <v>1900000</v>
      </c>
      <c r="T19" s="121">
        <v>1054216.7336491975</v>
      </c>
      <c r="U19" s="121">
        <v>788005.49453497655</v>
      </c>
      <c r="V19" s="121">
        <v>372410.88819372532</v>
      </c>
      <c r="W19" s="121">
        <v>153733.54724817161</v>
      </c>
      <c r="X19" s="121">
        <v>1900000</v>
      </c>
      <c r="Y19" s="121">
        <v>1009083.2491278916</v>
      </c>
      <c r="Z19" s="121">
        <v>789178.32817270397</v>
      </c>
      <c r="AA19" s="121">
        <v>353585.85218614654</v>
      </c>
      <c r="AB19" s="121">
        <v>141922.23424383515</v>
      </c>
      <c r="AC19" s="121">
        <v>1950000</v>
      </c>
      <c r="AD19" s="121">
        <v>1010379.8663117333</v>
      </c>
      <c r="AE19" s="121">
        <v>818817.76560513466</v>
      </c>
      <c r="AF19" s="121">
        <v>379378.03105260566</v>
      </c>
      <c r="AG19" s="121">
        <v>166953.12007300759</v>
      </c>
      <c r="AH19" s="496">
        <v>14600</v>
      </c>
      <c r="AI19" s="496"/>
      <c r="AJ19" s="496">
        <v>13600</v>
      </c>
      <c r="AK19" s="496"/>
      <c r="AL19" s="496">
        <v>16700</v>
      </c>
      <c r="AM19" s="496"/>
      <c r="AN19" s="179"/>
      <c r="AO19" s="179"/>
      <c r="AP19" s="179"/>
      <c r="AQ19" s="179"/>
      <c r="AR19" s="179"/>
      <c r="AS19" s="180"/>
      <c r="AT19" s="181" t="s">
        <v>29</v>
      </c>
      <c r="AV19" s="181" t="s">
        <v>6</v>
      </c>
      <c r="AW19" s="11" t="s">
        <v>29</v>
      </c>
      <c r="AX19" s="181"/>
      <c r="AY19" s="11"/>
      <c r="AZ19" s="181" t="s">
        <v>6</v>
      </c>
      <c r="BA19" s="11" t="s">
        <v>6</v>
      </c>
      <c r="BB19" s="181"/>
    </row>
    <row r="20" spans="1:54" s="182" customFormat="1" outlineLevel="1">
      <c r="A20" s="173" t="s">
        <v>49</v>
      </c>
      <c r="B20" s="174" t="s">
        <v>3</v>
      </c>
      <c r="C20" s="175" t="s">
        <v>329</v>
      </c>
      <c r="D20" s="176"/>
      <c r="E20" s="176" t="s">
        <v>330</v>
      </c>
      <c r="F20" s="177" t="s">
        <v>482</v>
      </c>
      <c r="G20" s="185"/>
      <c r="H20" s="189"/>
      <c r="I20" s="189"/>
      <c r="J20" s="190"/>
      <c r="K20" s="189"/>
      <c r="L20" s="190"/>
      <c r="M20" s="178" t="s">
        <v>2</v>
      </c>
      <c r="N20" s="121">
        <v>1700000</v>
      </c>
      <c r="O20" s="121">
        <v>914975.81749576726</v>
      </c>
      <c r="P20" s="121">
        <v>792195.1473197001</v>
      </c>
      <c r="Q20" s="121">
        <v>407601.56940696528</v>
      </c>
      <c r="R20" s="121">
        <v>153773.97303809685</v>
      </c>
      <c r="S20" s="121">
        <v>1550000</v>
      </c>
      <c r="T20" s="121">
        <v>841044.02433082019</v>
      </c>
      <c r="U20" s="121">
        <v>725626.09841827769</v>
      </c>
      <c r="V20" s="121">
        <v>346035.25751578168</v>
      </c>
      <c r="W20" s="121">
        <v>135121.87310086557</v>
      </c>
      <c r="X20" s="121">
        <v>1500000</v>
      </c>
      <c r="Y20" s="121">
        <v>800568.32082263799</v>
      </c>
      <c r="Z20" s="121">
        <v>672276.73942674731</v>
      </c>
      <c r="AA20" s="121">
        <v>353029.74995437125</v>
      </c>
      <c r="AB20" s="121">
        <v>126345.07772423141</v>
      </c>
      <c r="AC20" s="121">
        <v>1650000</v>
      </c>
      <c r="AD20" s="121">
        <v>871089.54228928441</v>
      </c>
      <c r="AE20" s="121">
        <v>736395.13431910449</v>
      </c>
      <c r="AF20" s="121">
        <v>373992.41769347666</v>
      </c>
      <c r="AG20" s="121">
        <v>106865.81825146997</v>
      </c>
      <c r="AH20" s="496">
        <v>14400</v>
      </c>
      <c r="AI20" s="496"/>
      <c r="AJ20" s="496">
        <v>12500</v>
      </c>
      <c r="AK20" s="496"/>
      <c r="AL20" s="496">
        <v>15000</v>
      </c>
      <c r="AM20" s="496"/>
      <c r="AN20" s="179"/>
      <c r="AO20" s="179"/>
      <c r="AP20" s="179"/>
      <c r="AQ20" s="179"/>
      <c r="AR20" s="179"/>
      <c r="AS20" s="180"/>
      <c r="AT20" s="181"/>
      <c r="AU20" s="11"/>
      <c r="AV20" s="181"/>
      <c r="AW20" s="11"/>
      <c r="AX20" s="181"/>
      <c r="AY20" s="11" t="s">
        <v>29</v>
      </c>
      <c r="AZ20" s="181" t="s">
        <v>29</v>
      </c>
      <c r="BA20" s="11"/>
      <c r="BB20" s="181" t="s">
        <v>29</v>
      </c>
    </row>
    <row r="21" spans="1:54" s="182" customFormat="1" outlineLevel="1">
      <c r="A21" s="173" t="s">
        <v>49</v>
      </c>
      <c r="B21" s="174" t="s">
        <v>3</v>
      </c>
      <c r="C21" s="175" t="s">
        <v>300</v>
      </c>
      <c r="D21" s="176" t="s">
        <v>481</v>
      </c>
      <c r="E21" s="176" t="s">
        <v>167</v>
      </c>
      <c r="F21" s="184">
        <v>0.57986111111111105</v>
      </c>
      <c r="G21" s="178" t="s">
        <v>2</v>
      </c>
      <c r="H21" s="189"/>
      <c r="I21" s="189"/>
      <c r="J21" s="190"/>
      <c r="K21" s="189"/>
      <c r="L21" s="190"/>
      <c r="M21" s="185"/>
      <c r="N21" s="121">
        <v>2500000</v>
      </c>
      <c r="O21" s="121">
        <v>1258549.823095791</v>
      </c>
      <c r="P21" s="121">
        <v>1078188.4877698692</v>
      </c>
      <c r="Q21" s="121">
        <v>555604.4828861315</v>
      </c>
      <c r="R21" s="121">
        <v>208215.26955737846</v>
      </c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496">
        <v>19500</v>
      </c>
      <c r="AI21" s="496"/>
      <c r="AJ21" s="496"/>
      <c r="AK21" s="496"/>
      <c r="AL21" s="496"/>
      <c r="AM21" s="496"/>
      <c r="AN21" s="365"/>
      <c r="AO21" s="365"/>
      <c r="AP21" s="365"/>
      <c r="AQ21" s="365"/>
      <c r="AR21" s="365"/>
      <c r="AS21" s="186"/>
      <c r="AT21" s="181"/>
      <c r="AU21" s="11" t="s">
        <v>29</v>
      </c>
      <c r="AV21" s="181" t="s">
        <v>6</v>
      </c>
      <c r="AW21" s="11" t="s">
        <v>6</v>
      </c>
      <c r="AX21" s="181" t="s">
        <v>29</v>
      </c>
      <c r="AY21" s="11" t="s">
        <v>6</v>
      </c>
      <c r="AZ21" s="181" t="s">
        <v>6</v>
      </c>
      <c r="BA21" s="11" t="s">
        <v>6</v>
      </c>
      <c r="BB21" s="181"/>
    </row>
    <row r="22" spans="1:54" s="182" customFormat="1" outlineLevel="1">
      <c r="A22" s="173" t="s">
        <v>49</v>
      </c>
      <c r="B22" s="174" t="s">
        <v>3</v>
      </c>
      <c r="C22" s="175" t="s">
        <v>165</v>
      </c>
      <c r="D22" s="176" t="s">
        <v>481</v>
      </c>
      <c r="E22" s="176" t="s">
        <v>167</v>
      </c>
      <c r="F22" s="177">
        <v>0.60416666666666663</v>
      </c>
      <c r="G22" s="178" t="s">
        <v>2</v>
      </c>
      <c r="H22" s="178"/>
      <c r="I22" s="178"/>
      <c r="J22" s="178"/>
      <c r="K22" s="178"/>
      <c r="L22" s="178"/>
      <c r="M22" s="178"/>
      <c r="N22" s="121">
        <v>2200000</v>
      </c>
      <c r="O22" s="121">
        <v>1247118.6825901896</v>
      </c>
      <c r="P22" s="121">
        <v>917246.58043720818</v>
      </c>
      <c r="Q22" s="121">
        <v>448304.68201165338</v>
      </c>
      <c r="R22" s="121">
        <v>154831.81123186907</v>
      </c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496">
        <v>16300</v>
      </c>
      <c r="AI22" s="496"/>
      <c r="AJ22" s="496"/>
      <c r="AK22" s="496"/>
      <c r="AL22" s="496"/>
      <c r="AM22" s="496"/>
      <c r="AN22" s="179"/>
      <c r="AO22" s="179"/>
      <c r="AP22" s="179"/>
      <c r="AQ22" s="179"/>
      <c r="AR22" s="179"/>
      <c r="AS22" s="180"/>
      <c r="AT22" s="181"/>
      <c r="AU22" s="11" t="s">
        <v>29</v>
      </c>
      <c r="AV22" s="181"/>
      <c r="AW22" s="11"/>
      <c r="AX22" s="181" t="s">
        <v>29</v>
      </c>
      <c r="AY22" s="11"/>
      <c r="AZ22" s="181"/>
      <c r="BA22" s="11"/>
      <c r="BB22" s="181"/>
    </row>
    <row r="23" spans="1:54" s="182" customFormat="1" outlineLevel="1">
      <c r="A23" s="173" t="s">
        <v>49</v>
      </c>
      <c r="B23" s="174" t="s">
        <v>3</v>
      </c>
      <c r="C23" s="175" t="s">
        <v>166</v>
      </c>
      <c r="D23" s="176" t="s">
        <v>481</v>
      </c>
      <c r="E23" s="176" t="s">
        <v>167</v>
      </c>
      <c r="F23" s="177">
        <v>0.62152777777777779</v>
      </c>
      <c r="G23" s="178" t="s">
        <v>2</v>
      </c>
      <c r="H23" s="178"/>
      <c r="I23" s="178"/>
      <c r="J23" s="178"/>
      <c r="K23" s="178"/>
      <c r="L23" s="178"/>
      <c r="M23" s="178"/>
      <c r="N23" s="121">
        <v>2100000</v>
      </c>
      <c r="O23" s="121">
        <v>1222549.7227497043</v>
      </c>
      <c r="P23" s="121">
        <v>831151.66357383144</v>
      </c>
      <c r="Q23" s="121">
        <v>415901.67234073422</v>
      </c>
      <c r="R23" s="121">
        <v>110203.71399625209</v>
      </c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496">
        <v>14800</v>
      </c>
      <c r="AI23" s="496"/>
      <c r="AJ23" s="496"/>
      <c r="AK23" s="496"/>
      <c r="AL23" s="496"/>
      <c r="AM23" s="496"/>
      <c r="AN23" s="179"/>
      <c r="AO23" s="179"/>
      <c r="AP23" s="179"/>
      <c r="AQ23" s="179"/>
      <c r="AR23" s="179"/>
      <c r="AS23" s="180"/>
      <c r="AT23" s="181"/>
      <c r="AU23" s="11" t="s">
        <v>29</v>
      </c>
      <c r="AV23" s="181"/>
      <c r="AW23" s="11"/>
      <c r="AX23" s="181" t="s">
        <v>29</v>
      </c>
      <c r="AY23" s="11"/>
      <c r="AZ23" s="181"/>
      <c r="BA23" s="11"/>
      <c r="BB23" s="181"/>
    </row>
    <row r="24" spans="1:54" s="182" customFormat="1" outlineLevel="1">
      <c r="A24" s="173" t="s">
        <v>49</v>
      </c>
      <c r="B24" s="174" t="s">
        <v>3</v>
      </c>
      <c r="C24" s="175" t="s">
        <v>236</v>
      </c>
      <c r="D24" s="176" t="s">
        <v>481</v>
      </c>
      <c r="E24" s="176" t="s">
        <v>167</v>
      </c>
      <c r="F24" s="177" t="s">
        <v>237</v>
      </c>
      <c r="G24" s="178" t="s">
        <v>2</v>
      </c>
      <c r="H24" s="178"/>
      <c r="I24" s="178"/>
      <c r="J24" s="178"/>
      <c r="K24" s="178"/>
      <c r="L24" s="178"/>
      <c r="M24" s="178"/>
      <c r="N24" s="121">
        <v>1950000</v>
      </c>
      <c r="O24" s="121">
        <v>1135224.7425532967</v>
      </c>
      <c r="P24" s="121">
        <v>771783.68760427204</v>
      </c>
      <c r="Q24" s="121">
        <v>386194.41003068176</v>
      </c>
      <c r="R24" s="121">
        <v>102332.02013937694</v>
      </c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496">
        <v>13400</v>
      </c>
      <c r="AI24" s="496"/>
      <c r="AJ24" s="496"/>
      <c r="AK24" s="496"/>
      <c r="AL24" s="496"/>
      <c r="AM24" s="496"/>
      <c r="AN24" s="179"/>
      <c r="AO24" s="179"/>
      <c r="AP24" s="179"/>
      <c r="AQ24" s="179"/>
      <c r="AR24" s="179"/>
      <c r="AS24" s="180"/>
      <c r="AT24" s="181"/>
      <c r="AU24" s="11" t="s">
        <v>29</v>
      </c>
      <c r="AV24" s="181"/>
      <c r="AW24" s="11"/>
      <c r="AX24" s="181" t="s">
        <v>29</v>
      </c>
      <c r="AY24" s="11"/>
      <c r="AZ24" s="181"/>
      <c r="BA24" s="11"/>
      <c r="BB24" s="181"/>
    </row>
    <row r="25" spans="1:54" s="182" customFormat="1" outlineLevel="1">
      <c r="A25" s="173" t="s">
        <v>49</v>
      </c>
      <c r="B25" s="174" t="s">
        <v>3</v>
      </c>
      <c r="C25" s="175" t="s">
        <v>235</v>
      </c>
      <c r="D25" s="176"/>
      <c r="E25" s="176" t="s">
        <v>485</v>
      </c>
      <c r="F25" s="177">
        <v>0.57986111111111105</v>
      </c>
      <c r="G25" s="178"/>
      <c r="H25" s="189"/>
      <c r="I25" s="189"/>
      <c r="J25" s="190"/>
      <c r="K25" s="189"/>
      <c r="L25" s="190"/>
      <c r="M25" s="178" t="s">
        <v>2</v>
      </c>
      <c r="N25" s="121">
        <v>2400000</v>
      </c>
      <c r="O25" s="121">
        <v>1251620.7585113901</v>
      </c>
      <c r="P25" s="121">
        <v>1144508.4241670368</v>
      </c>
      <c r="Q25" s="121">
        <v>547538.1409630999</v>
      </c>
      <c r="R25" s="121">
        <v>222458.67931757626</v>
      </c>
      <c r="S25" s="121">
        <v>2200000</v>
      </c>
      <c r="T25" s="121">
        <v>1179716.8932848226</v>
      </c>
      <c r="U25" s="121">
        <v>978202.9734014998</v>
      </c>
      <c r="V25" s="121">
        <v>458115.29914012493</v>
      </c>
      <c r="W25" s="121">
        <v>174885.19671947055</v>
      </c>
      <c r="X25" s="121">
        <v>2150000</v>
      </c>
      <c r="Y25" s="121">
        <v>1143848.6500507316</v>
      </c>
      <c r="Z25" s="121">
        <v>932352.56511900108</v>
      </c>
      <c r="AA25" s="121">
        <v>478196.41974957858</v>
      </c>
      <c r="AB25" s="121">
        <v>166336.94334126764</v>
      </c>
      <c r="AC25" s="121">
        <v>2300000</v>
      </c>
      <c r="AD25" s="121">
        <v>1156192.8420652538</v>
      </c>
      <c r="AE25" s="121">
        <v>1064590.1913805234</v>
      </c>
      <c r="AF25" s="121">
        <v>522951.45464130008</v>
      </c>
      <c r="AG25" s="121">
        <v>171991.47509383506</v>
      </c>
      <c r="AH25" s="496">
        <v>20400</v>
      </c>
      <c r="AI25" s="496"/>
      <c r="AJ25" s="496">
        <v>16800</v>
      </c>
      <c r="AK25" s="496"/>
      <c r="AL25" s="496">
        <v>21600</v>
      </c>
      <c r="AM25" s="496"/>
      <c r="AN25" s="179"/>
      <c r="AO25" s="179"/>
      <c r="AP25" s="179"/>
      <c r="AQ25" s="179"/>
      <c r="AR25" s="179"/>
      <c r="AS25" s="180"/>
      <c r="AT25" s="181" t="s">
        <v>6</v>
      </c>
      <c r="AV25" s="181" t="s">
        <v>6</v>
      </c>
      <c r="AW25" s="11" t="s">
        <v>6</v>
      </c>
      <c r="AX25" s="181" t="s">
        <v>6</v>
      </c>
      <c r="AY25" s="11" t="s">
        <v>29</v>
      </c>
      <c r="AZ25" s="181" t="s">
        <v>29</v>
      </c>
      <c r="BA25" s="11"/>
      <c r="BB25" s="181" t="s">
        <v>29</v>
      </c>
    </row>
    <row r="26" spans="1:54" s="182" customFormat="1" outlineLevel="1">
      <c r="A26" s="173" t="s">
        <v>49</v>
      </c>
      <c r="B26" s="174" t="s">
        <v>3</v>
      </c>
      <c r="C26" s="175" t="s">
        <v>241</v>
      </c>
      <c r="D26" s="183"/>
      <c r="E26" s="176" t="s">
        <v>541</v>
      </c>
      <c r="F26" s="177">
        <v>0.625</v>
      </c>
      <c r="G26" s="185"/>
      <c r="H26" s="178"/>
      <c r="I26" s="178"/>
      <c r="J26" s="178"/>
      <c r="K26" s="178"/>
      <c r="M26" s="178" t="s">
        <v>2</v>
      </c>
      <c r="N26" s="121">
        <v>1200000</v>
      </c>
      <c r="O26" s="121">
        <v>665671.97931075969</v>
      </c>
      <c r="P26" s="121">
        <v>523357.91183015576</v>
      </c>
      <c r="Q26" s="121">
        <v>265641.18602273415</v>
      </c>
      <c r="R26" s="121">
        <v>64910.326577253858</v>
      </c>
      <c r="S26" s="121">
        <v>1150000</v>
      </c>
      <c r="T26" s="121">
        <v>671869.48990408238</v>
      </c>
      <c r="U26" s="121">
        <v>496348.72928462474</v>
      </c>
      <c r="V26" s="121">
        <v>267775.86028594326</v>
      </c>
      <c r="W26" s="121">
        <v>56941.040357816899</v>
      </c>
      <c r="X26" s="121">
        <v>1150000</v>
      </c>
      <c r="Y26" s="121">
        <v>604741.65990792494</v>
      </c>
      <c r="Z26" s="121">
        <v>472915.79437418934</v>
      </c>
      <c r="AA26" s="121">
        <v>246830.4673340497</v>
      </c>
      <c r="AB26" s="121">
        <v>46407.472581956448</v>
      </c>
      <c r="AC26" s="121">
        <v>1200000</v>
      </c>
      <c r="AD26" s="121">
        <v>659524.96025256754</v>
      </c>
      <c r="AE26" s="121">
        <v>525777.23845905752</v>
      </c>
      <c r="AF26" s="121">
        <v>286389.21177602216</v>
      </c>
      <c r="AG26" s="121">
        <v>52573.864963714215</v>
      </c>
      <c r="AH26" s="496">
        <v>9300</v>
      </c>
      <c r="AI26" s="496"/>
      <c r="AJ26" s="496">
        <v>8500</v>
      </c>
      <c r="AK26" s="496"/>
      <c r="AL26" s="496">
        <v>10700</v>
      </c>
      <c r="AM26" s="496"/>
      <c r="AN26" s="365"/>
      <c r="AO26" s="365"/>
      <c r="AP26" s="365"/>
      <c r="AQ26" s="365"/>
      <c r="AR26" s="365"/>
      <c r="AS26" s="186"/>
      <c r="AT26" s="181" t="s">
        <v>6</v>
      </c>
      <c r="AU26" s="11"/>
      <c r="AV26" s="181" t="s">
        <v>6</v>
      </c>
      <c r="AW26" s="11" t="s">
        <v>6</v>
      </c>
      <c r="AX26" s="181"/>
      <c r="AY26" s="11" t="s">
        <v>29</v>
      </c>
      <c r="AZ26" s="181" t="s">
        <v>29</v>
      </c>
      <c r="BA26" s="11"/>
      <c r="BB26" s="181"/>
    </row>
    <row r="27" spans="1:54" s="182" customFormat="1" outlineLevel="1">
      <c r="A27" s="173" t="s">
        <v>49</v>
      </c>
      <c r="B27" s="174" t="s">
        <v>3</v>
      </c>
      <c r="C27" s="175" t="s">
        <v>242</v>
      </c>
      <c r="D27" s="183"/>
      <c r="E27" s="176" t="s">
        <v>484</v>
      </c>
      <c r="F27" s="177" t="s">
        <v>507</v>
      </c>
      <c r="G27" s="187"/>
      <c r="H27" s="178"/>
      <c r="I27" s="178"/>
      <c r="J27" s="178"/>
      <c r="K27" s="178"/>
      <c r="L27" s="178"/>
      <c r="M27" s="178" t="s">
        <v>2</v>
      </c>
      <c r="N27" s="121">
        <v>900000</v>
      </c>
      <c r="O27" s="121">
        <v>495304.15479936753</v>
      </c>
      <c r="P27" s="121">
        <v>285354.67987906944</v>
      </c>
      <c r="Q27" s="121">
        <v>152314.57398756701</v>
      </c>
      <c r="R27" s="121">
        <v>43707.284161082811</v>
      </c>
      <c r="S27" s="121">
        <v>800000</v>
      </c>
      <c r="T27" s="121">
        <v>440270.35982166004</v>
      </c>
      <c r="U27" s="121">
        <v>253648.60433695064</v>
      </c>
      <c r="V27" s="121">
        <v>135390.7324333929</v>
      </c>
      <c r="W27" s="121">
        <v>38850.919254295834</v>
      </c>
      <c r="X27" s="121">
        <v>800000</v>
      </c>
      <c r="Y27" s="121">
        <v>440270.35982166004</v>
      </c>
      <c r="Z27" s="121">
        <v>253648.60433695064</v>
      </c>
      <c r="AA27" s="121">
        <v>135390.7324333929</v>
      </c>
      <c r="AB27" s="121">
        <v>38850.919254295834</v>
      </c>
      <c r="AC27" s="121">
        <v>850000</v>
      </c>
      <c r="AD27" s="121">
        <v>467787.25731051376</v>
      </c>
      <c r="AE27" s="121">
        <v>269501.64210801007</v>
      </c>
      <c r="AF27" s="121">
        <v>143852.65321047997</v>
      </c>
      <c r="AG27" s="121">
        <v>41279.101707689319</v>
      </c>
      <c r="AH27" s="496">
        <v>5200</v>
      </c>
      <c r="AI27" s="496"/>
      <c r="AJ27" s="496">
        <v>4400</v>
      </c>
      <c r="AK27" s="496"/>
      <c r="AL27" s="496">
        <v>5500</v>
      </c>
      <c r="AM27" s="496"/>
      <c r="AN27" s="188"/>
      <c r="AO27" s="188"/>
      <c r="AP27" s="188"/>
      <c r="AQ27" s="188"/>
      <c r="AR27" s="188"/>
      <c r="AT27" s="181"/>
      <c r="AU27" s="11"/>
      <c r="AV27" s="181"/>
      <c r="AW27" s="11"/>
      <c r="AX27" s="181"/>
      <c r="AY27" s="11"/>
      <c r="AZ27" s="181"/>
      <c r="BA27" s="11"/>
      <c r="BB27" s="181"/>
    </row>
    <row r="28" spans="1:54" s="182" customFormat="1" outlineLevel="1">
      <c r="A28" s="173" t="s">
        <v>49</v>
      </c>
      <c r="B28" s="174" t="s">
        <v>3</v>
      </c>
      <c r="C28" s="175" t="s">
        <v>238</v>
      </c>
      <c r="D28" s="183"/>
      <c r="E28" s="176" t="s">
        <v>307</v>
      </c>
      <c r="F28" s="177" t="s">
        <v>534</v>
      </c>
      <c r="G28" s="185"/>
      <c r="H28" s="178" t="s">
        <v>2</v>
      </c>
      <c r="I28" s="178" t="s">
        <v>2</v>
      </c>
      <c r="J28" s="178" t="s">
        <v>2</v>
      </c>
      <c r="K28" s="178" t="s">
        <v>2</v>
      </c>
      <c r="L28" s="178" t="s">
        <v>2</v>
      </c>
      <c r="M28" s="185"/>
      <c r="N28" s="121">
        <v>1300000</v>
      </c>
      <c r="O28" s="121">
        <v>739875.77314641152</v>
      </c>
      <c r="P28" s="121">
        <v>451081.14002564794</v>
      </c>
      <c r="Q28" s="121">
        <v>186287.32694169891</v>
      </c>
      <c r="R28" s="121">
        <v>74649.43426183601</v>
      </c>
      <c r="S28" s="121">
        <v>1150000</v>
      </c>
      <c r="T28" s="121">
        <v>666280.54683378327</v>
      </c>
      <c r="U28" s="121">
        <v>445809.83576888469</v>
      </c>
      <c r="V28" s="121">
        <v>198985.48571877362</v>
      </c>
      <c r="W28" s="121">
        <v>86663.456826800117</v>
      </c>
      <c r="X28" s="121">
        <v>1050000</v>
      </c>
      <c r="Y28" s="121">
        <v>580703.26796374167</v>
      </c>
      <c r="Z28" s="121">
        <v>419764.39091763739</v>
      </c>
      <c r="AA28" s="121">
        <v>166595.11991302969</v>
      </c>
      <c r="AB28" s="121">
        <v>67724.612057459206</v>
      </c>
      <c r="AC28" s="121">
        <v>1100000</v>
      </c>
      <c r="AD28" s="121">
        <v>583693.90300323861</v>
      </c>
      <c r="AE28" s="121">
        <v>422465.45169271616</v>
      </c>
      <c r="AF28" s="121">
        <v>205416.08834711244</v>
      </c>
      <c r="AG28" s="121">
        <v>91958.927577628929</v>
      </c>
      <c r="AH28" s="496">
        <v>8200</v>
      </c>
      <c r="AI28" s="496"/>
      <c r="AJ28" s="496">
        <v>7700</v>
      </c>
      <c r="AK28" s="496"/>
      <c r="AL28" s="496">
        <v>8600</v>
      </c>
      <c r="AM28" s="496"/>
      <c r="AN28" s="365"/>
      <c r="AO28" s="365"/>
      <c r="AP28" s="365"/>
      <c r="AQ28" s="365"/>
      <c r="AR28" s="365"/>
      <c r="AS28" s="186"/>
      <c r="AT28" s="181" t="s">
        <v>29</v>
      </c>
      <c r="AV28" s="181" t="s">
        <v>6</v>
      </c>
      <c r="AW28" s="11"/>
      <c r="AX28" s="181"/>
      <c r="AZ28" s="181" t="s">
        <v>6</v>
      </c>
      <c r="BA28" s="11"/>
      <c r="BB28" s="181" t="s">
        <v>6</v>
      </c>
    </row>
    <row r="29" spans="1:54" s="182" customFormat="1" outlineLevel="1">
      <c r="A29" s="173" t="s">
        <v>49</v>
      </c>
      <c r="B29" s="174" t="s">
        <v>3</v>
      </c>
      <c r="C29" s="175" t="s">
        <v>239</v>
      </c>
      <c r="D29" s="183"/>
      <c r="E29" s="176" t="s">
        <v>535</v>
      </c>
      <c r="F29" s="177" t="s">
        <v>201</v>
      </c>
      <c r="G29" s="192"/>
      <c r="H29" s="178" t="s">
        <v>2</v>
      </c>
      <c r="I29" s="178" t="s">
        <v>2</v>
      </c>
      <c r="J29" s="178" t="s">
        <v>2</v>
      </c>
      <c r="K29" s="178" t="s">
        <v>2</v>
      </c>
      <c r="L29" s="178" t="s">
        <v>2</v>
      </c>
      <c r="M29" s="178"/>
      <c r="N29" s="121">
        <v>1100000</v>
      </c>
      <c r="O29" s="121">
        <v>706092.23279006011</v>
      </c>
      <c r="P29" s="121">
        <v>390850.74613358907</v>
      </c>
      <c r="Q29" s="121">
        <v>175122.21387654633</v>
      </c>
      <c r="R29" s="121">
        <v>50661.339511144492</v>
      </c>
      <c r="S29" s="121">
        <v>1000000</v>
      </c>
      <c r="T29" s="121">
        <v>637760.27450674563</v>
      </c>
      <c r="U29" s="121">
        <v>341153.816159665</v>
      </c>
      <c r="V29" s="121">
        <v>159145.12584558598</v>
      </c>
      <c r="W29" s="121">
        <v>47747.736939033828</v>
      </c>
      <c r="X29" s="121">
        <v>900000</v>
      </c>
      <c r="Y29" s="121">
        <v>558075.15825893695</v>
      </c>
      <c r="Z29" s="121">
        <v>313711.29658551828</v>
      </c>
      <c r="AA29" s="121">
        <v>141819.47286317308</v>
      </c>
      <c r="AB29" s="121">
        <v>40292.492307523593</v>
      </c>
      <c r="AC29" s="121">
        <v>1000000</v>
      </c>
      <c r="AD29" s="121">
        <v>623219.07072676963</v>
      </c>
      <c r="AE29" s="121">
        <v>345022.72999960004</v>
      </c>
      <c r="AF29" s="121">
        <v>148719.1402403838</v>
      </c>
      <c r="AG29" s="121">
        <v>49888.873441419062</v>
      </c>
      <c r="AH29" s="496">
        <v>7100</v>
      </c>
      <c r="AI29" s="496"/>
      <c r="AJ29" s="496">
        <v>5900</v>
      </c>
      <c r="AK29" s="496"/>
      <c r="AL29" s="496">
        <v>7000</v>
      </c>
      <c r="AM29" s="496"/>
      <c r="AN29" s="179"/>
      <c r="AO29" s="179"/>
      <c r="AP29" s="179"/>
      <c r="AQ29" s="179"/>
      <c r="AR29" s="179"/>
      <c r="AS29" s="180"/>
      <c r="AT29" s="181"/>
      <c r="AU29" s="11" t="s">
        <v>29</v>
      </c>
      <c r="AV29" s="181" t="s">
        <v>6</v>
      </c>
      <c r="AW29" s="11" t="s">
        <v>29</v>
      </c>
      <c r="AX29" s="181" t="s">
        <v>29</v>
      </c>
      <c r="AY29" s="11"/>
      <c r="AZ29" s="181" t="s">
        <v>6</v>
      </c>
      <c r="BA29" s="11" t="s">
        <v>6</v>
      </c>
      <c r="BB29" s="181" t="s">
        <v>6</v>
      </c>
    </row>
    <row r="30" spans="1:54" s="182" customFormat="1" outlineLevel="1">
      <c r="A30" s="173" t="s">
        <v>49</v>
      </c>
      <c r="B30" s="174" t="s">
        <v>3</v>
      </c>
      <c r="C30" s="175" t="s">
        <v>240</v>
      </c>
      <c r="D30" s="183"/>
      <c r="E30" s="176" t="s">
        <v>536</v>
      </c>
      <c r="F30" s="177" t="s">
        <v>507</v>
      </c>
      <c r="G30" s="192"/>
      <c r="H30" s="178" t="s">
        <v>2</v>
      </c>
      <c r="I30" s="178" t="s">
        <v>2</v>
      </c>
      <c r="J30" s="178" t="s">
        <v>2</v>
      </c>
      <c r="K30" s="178" t="s">
        <v>2</v>
      </c>
      <c r="L30" s="178" t="s">
        <v>2</v>
      </c>
      <c r="M30" s="178"/>
      <c r="N30" s="121">
        <v>1500000</v>
      </c>
      <c r="O30" s="121">
        <v>962853.04471371823</v>
      </c>
      <c r="P30" s="121">
        <v>532978.29018216697</v>
      </c>
      <c r="Q30" s="121">
        <v>238803.01892256321</v>
      </c>
      <c r="R30" s="121">
        <v>69083.644787924321</v>
      </c>
      <c r="S30" s="121">
        <v>1400000</v>
      </c>
      <c r="T30" s="121">
        <v>892864.38430944399</v>
      </c>
      <c r="U30" s="121">
        <v>477615.342623531</v>
      </c>
      <c r="V30" s="121">
        <v>222803.17618382035</v>
      </c>
      <c r="W30" s="121">
        <v>66846.831714647371</v>
      </c>
      <c r="X30" s="121">
        <v>1300000</v>
      </c>
      <c r="Y30" s="121">
        <v>806108.56192957552</v>
      </c>
      <c r="Z30" s="121">
        <v>453138.53951241536</v>
      </c>
      <c r="AA30" s="121">
        <v>204850.34969124998</v>
      </c>
      <c r="AB30" s="121">
        <v>58200.266666422969</v>
      </c>
      <c r="AC30" s="121">
        <v>1350000</v>
      </c>
      <c r="AD30" s="121">
        <v>841345.74548113905</v>
      </c>
      <c r="AE30" s="121">
        <v>465780.68549946003</v>
      </c>
      <c r="AF30" s="121">
        <v>200770.83932451814</v>
      </c>
      <c r="AG30" s="121">
        <v>67349.979145915742</v>
      </c>
      <c r="AH30" s="496">
        <v>9700</v>
      </c>
      <c r="AI30" s="496"/>
      <c r="AJ30" s="496">
        <v>8200</v>
      </c>
      <c r="AK30" s="496"/>
      <c r="AL30" s="496">
        <v>9500</v>
      </c>
      <c r="AM30" s="496"/>
      <c r="AN30" s="179"/>
      <c r="AO30" s="179"/>
      <c r="AP30" s="179"/>
      <c r="AQ30" s="179"/>
      <c r="AR30" s="179"/>
      <c r="AS30" s="180"/>
      <c r="AT30" s="181"/>
      <c r="AU30" s="11" t="s">
        <v>29</v>
      </c>
      <c r="AV30" s="181" t="s">
        <v>6</v>
      </c>
      <c r="AW30" s="11" t="s">
        <v>29</v>
      </c>
      <c r="AX30" s="181" t="s">
        <v>29</v>
      </c>
      <c r="AY30" s="11"/>
      <c r="AZ30" s="181" t="s">
        <v>6</v>
      </c>
      <c r="BA30" s="11" t="s">
        <v>6</v>
      </c>
      <c r="BB30" s="181" t="s">
        <v>6</v>
      </c>
    </row>
    <row r="31" spans="1:54" s="182" customFormat="1" outlineLevel="1">
      <c r="A31" s="173" t="s">
        <v>49</v>
      </c>
      <c r="B31" s="174" t="s">
        <v>3</v>
      </c>
      <c r="C31" s="175" t="s">
        <v>538</v>
      </c>
      <c r="D31" s="183" t="s">
        <v>540</v>
      </c>
      <c r="E31" s="176" t="s">
        <v>539</v>
      </c>
      <c r="F31" s="177">
        <v>0.57986111111111105</v>
      </c>
      <c r="G31" s="178" t="s">
        <v>2</v>
      </c>
      <c r="H31" s="192"/>
      <c r="I31" s="192"/>
      <c r="J31" s="192"/>
      <c r="K31" s="192"/>
      <c r="L31" s="192"/>
      <c r="M31" s="178"/>
      <c r="N31" s="121">
        <v>2500000</v>
      </c>
      <c r="O31" s="121">
        <v>1344903.4388674546</v>
      </c>
      <c r="P31" s="121">
        <v>1048194.3509758125</v>
      </c>
      <c r="Q31" s="121">
        <v>527564.34363704466</v>
      </c>
      <c r="R31" s="121">
        <v>170797.64184985674</v>
      </c>
      <c r="S31" s="121">
        <v>2300000</v>
      </c>
      <c r="T31" s="121">
        <v>1259845.4480207819</v>
      </c>
      <c r="U31" s="121">
        <v>1002038.477091374</v>
      </c>
      <c r="V31" s="121">
        <v>500522.55506178905</v>
      </c>
      <c r="W31" s="121">
        <v>180626.25308839313</v>
      </c>
      <c r="X31" s="121">
        <v>2000000</v>
      </c>
      <c r="Y31" s="121">
        <v>1123893.2380349515</v>
      </c>
      <c r="Z31" s="121">
        <v>856976.87861933326</v>
      </c>
      <c r="AA31" s="121">
        <v>410857.51373329194</v>
      </c>
      <c r="AB31" s="121">
        <v>128863.4363048831</v>
      </c>
      <c r="AC31" s="121">
        <v>2400000</v>
      </c>
      <c r="AD31" s="121">
        <v>1239217.4388333352</v>
      </c>
      <c r="AE31" s="121">
        <v>1063411.3114511706</v>
      </c>
      <c r="AF31" s="121">
        <v>528737.15985984867</v>
      </c>
      <c r="AG31" s="121">
        <v>172961.23577678797</v>
      </c>
      <c r="AH31" s="496">
        <v>19000</v>
      </c>
      <c r="AI31" s="496"/>
      <c r="AJ31" s="496">
        <v>17300</v>
      </c>
      <c r="AK31" s="496"/>
      <c r="AL31" s="496">
        <v>21600</v>
      </c>
      <c r="AM31" s="496"/>
      <c r="AN31" s="179"/>
      <c r="AO31" s="179"/>
      <c r="AP31" s="179"/>
      <c r="AQ31" s="179"/>
      <c r="AR31" s="179"/>
      <c r="AS31" s="180"/>
      <c r="AT31" s="181"/>
      <c r="AU31" s="11" t="s">
        <v>29</v>
      </c>
      <c r="AV31" s="181"/>
      <c r="AW31" s="11"/>
      <c r="AX31" s="181" t="s">
        <v>29</v>
      </c>
      <c r="AY31" s="11"/>
      <c r="AZ31" s="181"/>
      <c r="BA31" s="11"/>
      <c r="BB31" s="181"/>
    </row>
    <row r="32" spans="1:54" s="182" customFormat="1" outlineLevel="1">
      <c r="A32" s="173" t="s">
        <v>49</v>
      </c>
      <c r="B32" s="174" t="s">
        <v>3</v>
      </c>
      <c r="C32" s="175" t="s">
        <v>243</v>
      </c>
      <c r="D32" s="183"/>
      <c r="E32" s="176" t="s">
        <v>537</v>
      </c>
      <c r="F32" s="177">
        <v>0.74305555555555547</v>
      </c>
      <c r="G32" s="178" t="s">
        <v>2</v>
      </c>
      <c r="H32" s="192"/>
      <c r="I32" s="192"/>
      <c r="J32" s="192"/>
      <c r="K32" s="192"/>
      <c r="L32" s="192"/>
      <c r="M32" s="178"/>
      <c r="N32" s="121">
        <v>1300000</v>
      </c>
      <c r="O32" s="121">
        <v>785842.13958647684</v>
      </c>
      <c r="P32" s="121">
        <v>505177.44124835328</v>
      </c>
      <c r="Q32" s="121">
        <v>245095.03962052066</v>
      </c>
      <c r="R32" s="121">
        <v>63871.448584745078</v>
      </c>
      <c r="S32" s="121">
        <v>1150000</v>
      </c>
      <c r="T32" s="121">
        <v>695168.04655726801</v>
      </c>
      <c r="U32" s="121">
        <v>446887.73648892791</v>
      </c>
      <c r="V32" s="121">
        <v>216814.8427412298</v>
      </c>
      <c r="W32" s="121">
        <v>56501.66605573603</v>
      </c>
      <c r="X32" s="121">
        <v>950000</v>
      </c>
      <c r="Y32" s="121">
        <v>574269.25585165608</v>
      </c>
      <c r="Z32" s="121">
        <v>369168.1301430274</v>
      </c>
      <c r="AA32" s="121">
        <v>179107.91356884202</v>
      </c>
      <c r="AB32" s="121">
        <v>46675.289350390638</v>
      </c>
      <c r="AC32" s="121">
        <v>1050000</v>
      </c>
      <c r="AD32" s="121">
        <v>634718.65120446205</v>
      </c>
      <c r="AE32" s="121">
        <v>408027.93331597763</v>
      </c>
      <c r="AF32" s="121">
        <v>197961.3781550359</v>
      </c>
      <c r="AG32" s="121">
        <v>51588.477703063334</v>
      </c>
      <c r="AH32" s="496">
        <v>9200</v>
      </c>
      <c r="AI32" s="496"/>
      <c r="AJ32" s="496">
        <v>7700</v>
      </c>
      <c r="AK32" s="496"/>
      <c r="AL32" s="496">
        <v>8300</v>
      </c>
      <c r="AM32" s="496"/>
      <c r="AN32" s="179"/>
      <c r="AO32" s="179"/>
      <c r="AP32" s="179"/>
      <c r="AQ32" s="179"/>
      <c r="AR32" s="179"/>
      <c r="AS32" s="180"/>
      <c r="AT32" s="181"/>
      <c r="AU32" s="11" t="s">
        <v>29</v>
      </c>
      <c r="AV32" s="181"/>
      <c r="AW32" s="11"/>
      <c r="AX32" s="181" t="s">
        <v>29</v>
      </c>
      <c r="AY32" s="11"/>
      <c r="AZ32" s="181"/>
      <c r="BA32" s="11"/>
      <c r="BB32" s="181"/>
    </row>
    <row r="33" spans="1:54" s="182" customFormat="1" outlineLevel="1">
      <c r="A33" s="173" t="s">
        <v>49</v>
      </c>
      <c r="B33" s="174" t="s">
        <v>3</v>
      </c>
      <c r="C33" s="201" t="s">
        <v>244</v>
      </c>
      <c r="D33" s="176"/>
      <c r="E33" s="176" t="s">
        <v>487</v>
      </c>
      <c r="F33" s="184">
        <v>0.8125</v>
      </c>
      <c r="G33" s="178" t="s">
        <v>2</v>
      </c>
      <c r="H33" s="178" t="s">
        <v>2</v>
      </c>
      <c r="I33" s="178" t="s">
        <v>2</v>
      </c>
      <c r="J33" s="178" t="s">
        <v>2</v>
      </c>
      <c r="K33" s="178" t="s">
        <v>2</v>
      </c>
      <c r="L33" s="178" t="s">
        <v>2</v>
      </c>
      <c r="M33" s="178" t="s">
        <v>2</v>
      </c>
      <c r="N33" s="121">
        <v>3000000</v>
      </c>
      <c r="O33" s="121">
        <v>1735529.4114577593</v>
      </c>
      <c r="P33" s="121">
        <v>1171382.4099373373</v>
      </c>
      <c r="Q33" s="121">
        <v>582917.4621541464</v>
      </c>
      <c r="R33" s="121">
        <v>180403.841299514</v>
      </c>
      <c r="S33" s="121">
        <v>2800000</v>
      </c>
      <c r="T33" s="121">
        <v>1619835.4441107493</v>
      </c>
      <c r="U33" s="121">
        <v>1090903.7042523448</v>
      </c>
      <c r="V33" s="121">
        <v>544724.00603072485</v>
      </c>
      <c r="W33" s="121">
        <v>160618.68342469394</v>
      </c>
      <c r="X33" s="121">
        <v>2750000</v>
      </c>
      <c r="Y33" s="121">
        <v>1571793.5411724034</v>
      </c>
      <c r="Z33" s="121">
        <v>977220.86413072678</v>
      </c>
      <c r="AA33" s="121">
        <v>469239.34779403359</v>
      </c>
      <c r="AB33" s="121">
        <v>143023.5274480886</v>
      </c>
      <c r="AC33" s="121">
        <v>3150000</v>
      </c>
      <c r="AD33" s="121">
        <v>1749246.6189855291</v>
      </c>
      <c r="AE33" s="121">
        <v>1184749.8697388617</v>
      </c>
      <c r="AF33" s="121">
        <v>599758.21479355858</v>
      </c>
      <c r="AG33" s="121">
        <v>191977.40578847131</v>
      </c>
      <c r="AH33" s="496">
        <v>44000</v>
      </c>
      <c r="AI33" s="496"/>
      <c r="AJ33" s="496">
        <v>38900</v>
      </c>
      <c r="AK33" s="496"/>
      <c r="AL33" s="496">
        <v>50700</v>
      </c>
      <c r="AM33" s="496"/>
      <c r="AN33" s="179"/>
      <c r="AO33" s="179"/>
      <c r="AP33" s="179"/>
      <c r="AQ33" s="179"/>
      <c r="AR33" s="179"/>
      <c r="AS33" s="180"/>
      <c r="AT33" s="181" t="s">
        <v>6</v>
      </c>
      <c r="AU33" s="11" t="s">
        <v>29</v>
      </c>
      <c r="AV33" s="181" t="s">
        <v>6</v>
      </c>
      <c r="AX33" s="181" t="s">
        <v>6</v>
      </c>
      <c r="AY33" s="11" t="s">
        <v>6</v>
      </c>
      <c r="AZ33" s="181" t="s">
        <v>6</v>
      </c>
      <c r="BA33" s="11" t="s">
        <v>6</v>
      </c>
      <c r="BB33" s="181" t="s">
        <v>6</v>
      </c>
    </row>
    <row r="34" spans="1:54" s="182" customFormat="1" outlineLevel="1">
      <c r="A34" s="173" t="s">
        <v>49</v>
      </c>
      <c r="B34" s="174" t="s">
        <v>3</v>
      </c>
      <c r="C34" s="201" t="s">
        <v>245</v>
      </c>
      <c r="D34" s="176"/>
      <c r="E34" s="176" t="s">
        <v>30</v>
      </c>
      <c r="F34" s="184">
        <v>0.82986111111111116</v>
      </c>
      <c r="G34" s="178" t="s">
        <v>2</v>
      </c>
      <c r="H34" s="178" t="s">
        <v>2</v>
      </c>
      <c r="I34" s="178" t="s">
        <v>2</v>
      </c>
      <c r="J34" s="178" t="s">
        <v>2</v>
      </c>
      <c r="K34" s="178" t="s">
        <v>2</v>
      </c>
      <c r="L34" s="178" t="s">
        <v>2</v>
      </c>
      <c r="M34" s="178" t="s">
        <v>2</v>
      </c>
      <c r="N34" s="121">
        <v>3250000</v>
      </c>
      <c r="O34" s="121">
        <v>1853360.6215656344</v>
      </c>
      <c r="P34" s="121">
        <v>1310718.6312620137</v>
      </c>
      <c r="Q34" s="121">
        <v>654131.76176814653</v>
      </c>
      <c r="R34" s="121">
        <v>210217.59611132659</v>
      </c>
      <c r="S34" s="121">
        <v>3000000</v>
      </c>
      <c r="T34" s="121">
        <v>1705706.6738157873</v>
      </c>
      <c r="U34" s="121">
        <v>1208608.7699602891</v>
      </c>
      <c r="V34" s="121">
        <v>610779.30999815697</v>
      </c>
      <c r="W34" s="121">
        <v>183980.1611903286</v>
      </c>
      <c r="X34" s="121">
        <v>2900000</v>
      </c>
      <c r="Y34" s="121">
        <v>1648849.7846885943</v>
      </c>
      <c r="Z34" s="121">
        <v>1168321.8109616125</v>
      </c>
      <c r="AA34" s="121">
        <v>590419.99966488499</v>
      </c>
      <c r="AB34" s="121">
        <v>177847.48915065097</v>
      </c>
      <c r="AC34" s="121">
        <v>3350000</v>
      </c>
      <c r="AD34" s="121">
        <v>1844350.4342176171</v>
      </c>
      <c r="AE34" s="121">
        <v>1338701.8068493505</v>
      </c>
      <c r="AF34" s="121">
        <v>689286.87081195472</v>
      </c>
      <c r="AG34" s="121">
        <v>217166.91586774858</v>
      </c>
      <c r="AH34" s="496">
        <v>49200</v>
      </c>
      <c r="AI34" s="496"/>
      <c r="AJ34" s="496">
        <v>43100</v>
      </c>
      <c r="AK34" s="496"/>
      <c r="AL34" s="496">
        <v>57300</v>
      </c>
      <c r="AM34" s="496"/>
      <c r="AN34" s="179"/>
      <c r="AO34" s="179"/>
      <c r="AP34" s="179"/>
      <c r="AQ34" s="179"/>
      <c r="AR34" s="179"/>
      <c r="AS34" s="180"/>
      <c r="AT34" s="181" t="s">
        <v>6</v>
      </c>
      <c r="AU34" s="11" t="s">
        <v>6</v>
      </c>
      <c r="AV34" s="181" t="s">
        <v>6</v>
      </c>
      <c r="AW34" s="11" t="s">
        <v>29</v>
      </c>
      <c r="AX34" s="181" t="s">
        <v>6</v>
      </c>
      <c r="AY34" s="11" t="s">
        <v>6</v>
      </c>
      <c r="AZ34" s="181" t="s">
        <v>6</v>
      </c>
      <c r="BA34" s="11" t="s">
        <v>6</v>
      </c>
      <c r="BB34" s="181" t="s">
        <v>6</v>
      </c>
    </row>
    <row r="35" spans="1:54" s="182" customFormat="1" outlineLevel="1">
      <c r="A35" s="173" t="s">
        <v>49</v>
      </c>
      <c r="B35" s="174" t="s">
        <v>3</v>
      </c>
      <c r="C35" s="201" t="s">
        <v>246</v>
      </c>
      <c r="D35" s="176"/>
      <c r="E35" s="176" t="s">
        <v>486</v>
      </c>
      <c r="F35" s="177">
        <v>0.85416666666666663</v>
      </c>
      <c r="G35" s="178" t="s">
        <v>2</v>
      </c>
      <c r="H35" s="178" t="s">
        <v>2</v>
      </c>
      <c r="I35" s="178" t="s">
        <v>2</v>
      </c>
      <c r="J35" s="178" t="s">
        <v>2</v>
      </c>
      <c r="K35" s="178" t="s">
        <v>2</v>
      </c>
      <c r="L35" s="178" t="s">
        <v>2</v>
      </c>
      <c r="M35" s="178" t="s">
        <v>2</v>
      </c>
      <c r="N35" s="121">
        <v>3600000</v>
      </c>
      <c r="O35" s="121">
        <v>1962781.1651380849</v>
      </c>
      <c r="P35" s="121">
        <v>1635290.9870138029</v>
      </c>
      <c r="Q35" s="121">
        <v>840345.3069036589</v>
      </c>
      <c r="R35" s="121">
        <v>271378.30212535971</v>
      </c>
      <c r="S35" s="121">
        <v>3300000</v>
      </c>
      <c r="T35" s="121">
        <v>1813362.7358331825</v>
      </c>
      <c r="U35" s="121">
        <v>1395398.89381356</v>
      </c>
      <c r="V35" s="121">
        <v>693846.0307079975</v>
      </c>
      <c r="W35" s="121">
        <v>218658.73302451309</v>
      </c>
      <c r="X35" s="121">
        <v>3200000</v>
      </c>
      <c r="Y35" s="121">
        <v>1758412.3498988436</v>
      </c>
      <c r="Z35" s="121">
        <v>1353114.0788495126</v>
      </c>
      <c r="AA35" s="121">
        <v>672820.39341381576</v>
      </c>
      <c r="AB35" s="121">
        <v>212032.71081164904</v>
      </c>
      <c r="AC35" s="121">
        <v>3700000</v>
      </c>
      <c r="AD35" s="121">
        <v>1964979.9937942147</v>
      </c>
      <c r="AE35" s="121">
        <v>1601531.0133451486</v>
      </c>
      <c r="AF35" s="121">
        <v>826729.94399888348</v>
      </c>
      <c r="AG35" s="121">
        <v>267355.9966450819</v>
      </c>
      <c r="AH35" s="496">
        <v>61400</v>
      </c>
      <c r="AI35" s="496"/>
      <c r="AJ35" s="496">
        <v>49800</v>
      </c>
      <c r="AK35" s="496"/>
      <c r="AL35" s="496">
        <v>68600</v>
      </c>
      <c r="AM35" s="496"/>
      <c r="AN35" s="188"/>
      <c r="AO35" s="188"/>
      <c r="AP35" s="188"/>
      <c r="AQ35" s="188"/>
      <c r="AR35" s="188"/>
      <c r="AT35" s="181"/>
      <c r="AU35" s="11"/>
      <c r="AV35" s="181"/>
      <c r="AW35" s="11"/>
      <c r="AX35" s="181"/>
      <c r="AY35" s="11"/>
      <c r="AZ35" s="181"/>
      <c r="BA35" s="11"/>
      <c r="BB35" s="181"/>
    </row>
    <row r="36" spans="1:54" s="182" customFormat="1" outlineLevel="1">
      <c r="A36" s="173" t="s">
        <v>49</v>
      </c>
      <c r="B36" s="174" t="s">
        <v>3</v>
      </c>
      <c r="C36" s="175" t="s">
        <v>247</v>
      </c>
      <c r="D36" s="176" t="s">
        <v>547</v>
      </c>
      <c r="E36" s="176" t="s">
        <v>308</v>
      </c>
      <c r="F36" s="177">
        <v>0.86111111111111116</v>
      </c>
      <c r="G36" s="178" t="s">
        <v>2</v>
      </c>
      <c r="H36" s="178" t="s">
        <v>2</v>
      </c>
      <c r="I36" s="178"/>
      <c r="J36" s="178"/>
      <c r="K36" s="178"/>
      <c r="L36" s="178"/>
      <c r="M36" s="178"/>
      <c r="N36" s="121">
        <v>3200000</v>
      </c>
      <c r="O36" s="121">
        <v>1762731.5423140884</v>
      </c>
      <c r="P36" s="121">
        <v>1413881.8821221571</v>
      </c>
      <c r="Q36" s="121">
        <v>712785.65363649465</v>
      </c>
      <c r="R36" s="121">
        <v>232854.84991264247</v>
      </c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496">
        <v>53100</v>
      </c>
      <c r="AI36" s="496"/>
      <c r="AJ36" s="496"/>
      <c r="AK36" s="496"/>
      <c r="AL36" s="496"/>
      <c r="AM36" s="496"/>
      <c r="AN36" s="179"/>
      <c r="AO36" s="179"/>
      <c r="AP36" s="179"/>
      <c r="AQ36" s="179"/>
      <c r="AR36" s="179"/>
      <c r="AS36" s="180"/>
      <c r="AT36" s="181"/>
      <c r="AU36" s="11" t="s">
        <v>29</v>
      </c>
      <c r="AV36" s="181" t="s">
        <v>6</v>
      </c>
      <c r="AW36" s="11" t="s">
        <v>6</v>
      </c>
      <c r="AX36" s="181" t="s">
        <v>6</v>
      </c>
      <c r="AY36" s="11"/>
      <c r="AZ36" s="181" t="s">
        <v>6</v>
      </c>
      <c r="BA36" s="11" t="s">
        <v>6</v>
      </c>
      <c r="BB36" s="181" t="s">
        <v>6</v>
      </c>
    </row>
    <row r="37" spans="1:54" s="182" customFormat="1" outlineLevel="1">
      <c r="A37" s="173" t="s">
        <v>49</v>
      </c>
      <c r="B37" s="174" t="s">
        <v>3</v>
      </c>
      <c r="C37" s="175" t="s">
        <v>249</v>
      </c>
      <c r="D37" s="176"/>
      <c r="E37" s="176" t="s">
        <v>526</v>
      </c>
      <c r="F37" s="177" t="s">
        <v>527</v>
      </c>
      <c r="G37" s="178" t="s">
        <v>2</v>
      </c>
      <c r="H37" s="178"/>
      <c r="I37" s="178"/>
      <c r="J37" s="178"/>
      <c r="K37" s="178" t="s">
        <v>2</v>
      </c>
      <c r="L37" s="178"/>
      <c r="M37" s="178"/>
      <c r="N37" s="121">
        <v>3000000</v>
      </c>
      <c r="O37" s="121">
        <v>1652560.8209194578</v>
      </c>
      <c r="P37" s="121">
        <v>1325514.2644895222</v>
      </c>
      <c r="Q37" s="121">
        <v>668236.55028421374</v>
      </c>
      <c r="R37" s="121">
        <v>218301.42179310232</v>
      </c>
      <c r="S37" s="121">
        <v>2700000</v>
      </c>
      <c r="T37" s="121">
        <v>1493666.5651031041</v>
      </c>
      <c r="U37" s="121">
        <v>1150146.2220199148</v>
      </c>
      <c r="V37" s="121">
        <v>570673.44757143816</v>
      </c>
      <c r="W37" s="121">
        <v>178079.05432273456</v>
      </c>
      <c r="X37" s="121">
        <v>2700000</v>
      </c>
      <c r="Y37" s="121">
        <v>1486325.4567862335</v>
      </c>
      <c r="Z37" s="121">
        <v>1089415.9511858257</v>
      </c>
      <c r="AA37" s="121">
        <v>524744.12756001274</v>
      </c>
      <c r="AB37" s="121">
        <v>142955.72239883264</v>
      </c>
      <c r="AC37" s="121">
        <v>3000000</v>
      </c>
      <c r="AD37" s="121">
        <v>1620443.2260494705</v>
      </c>
      <c r="AE37" s="121">
        <v>1266756.9999581466</v>
      </c>
      <c r="AF37" s="121">
        <v>640418.67649520782</v>
      </c>
      <c r="AG37" s="121">
        <v>194863.88534298746</v>
      </c>
      <c r="AH37" s="496">
        <v>49800</v>
      </c>
      <c r="AI37" s="496"/>
      <c r="AJ37" s="496">
        <v>41000</v>
      </c>
      <c r="AK37" s="496"/>
      <c r="AL37" s="496">
        <v>54300</v>
      </c>
      <c r="AM37" s="496"/>
      <c r="AN37" s="179"/>
      <c r="AO37" s="179"/>
      <c r="AP37" s="179"/>
      <c r="AQ37" s="179"/>
      <c r="AR37" s="179"/>
      <c r="AS37" s="180"/>
      <c r="AT37" s="181" t="s">
        <v>29</v>
      </c>
      <c r="AU37" s="11"/>
      <c r="AV37" s="181" t="s">
        <v>6</v>
      </c>
      <c r="AW37" s="11" t="s">
        <v>6</v>
      </c>
      <c r="AX37" s="181"/>
      <c r="AY37" s="11"/>
      <c r="AZ37" s="181" t="s">
        <v>6</v>
      </c>
      <c r="BA37" s="11" t="s">
        <v>6</v>
      </c>
      <c r="BB37" s="181" t="s">
        <v>6</v>
      </c>
    </row>
    <row r="38" spans="1:54" s="182" customFormat="1" outlineLevel="1">
      <c r="A38" s="173" t="s">
        <v>49</v>
      </c>
      <c r="B38" s="174" t="s">
        <v>3</v>
      </c>
      <c r="C38" s="175" t="s">
        <v>202</v>
      </c>
      <c r="D38" s="176"/>
      <c r="E38" s="176" t="s">
        <v>526</v>
      </c>
      <c r="F38" s="177" t="s">
        <v>250</v>
      </c>
      <c r="G38" s="178" t="s">
        <v>2</v>
      </c>
      <c r="H38" s="178"/>
      <c r="I38" s="178"/>
      <c r="J38" s="178"/>
      <c r="K38" s="178" t="s">
        <v>2</v>
      </c>
      <c r="L38" s="178"/>
      <c r="M38" s="178"/>
      <c r="N38" s="121">
        <v>2500000</v>
      </c>
      <c r="O38" s="121">
        <v>1356016.9301732483</v>
      </c>
      <c r="P38" s="121">
        <v>1195777.3778511488</v>
      </c>
      <c r="Q38" s="121">
        <v>622423.50673727226</v>
      </c>
      <c r="R38" s="121">
        <v>188193.88870935148</v>
      </c>
      <c r="S38" s="121">
        <v>2200000</v>
      </c>
      <c r="T38" s="121">
        <v>1193294.8985524585</v>
      </c>
      <c r="U38" s="121">
        <v>1052284.092509011</v>
      </c>
      <c r="V38" s="121">
        <v>547732.68592879956</v>
      </c>
      <c r="W38" s="121">
        <v>165610.6220642293</v>
      </c>
      <c r="X38" s="121">
        <v>2100000</v>
      </c>
      <c r="Y38" s="121">
        <v>1237409.1411668414</v>
      </c>
      <c r="Z38" s="121">
        <v>988060.33801927022</v>
      </c>
      <c r="AA38" s="121">
        <v>507726.91374334082</v>
      </c>
      <c r="AB38" s="121">
        <v>148787.06509096653</v>
      </c>
      <c r="AC38" s="121">
        <v>2300000</v>
      </c>
      <c r="AD38" s="121">
        <v>1355257.6308017788</v>
      </c>
      <c r="AE38" s="121">
        <v>1082161.3225925341</v>
      </c>
      <c r="AF38" s="121">
        <v>556081.85790937324</v>
      </c>
      <c r="AG38" s="121">
        <v>162957.26176629669</v>
      </c>
      <c r="AH38" s="496">
        <v>46800</v>
      </c>
      <c r="AI38" s="496"/>
      <c r="AJ38" s="496">
        <v>39100</v>
      </c>
      <c r="AK38" s="496"/>
      <c r="AL38" s="496">
        <v>48000</v>
      </c>
      <c r="AM38" s="496"/>
      <c r="AN38" s="179"/>
      <c r="AO38" s="179"/>
      <c r="AP38" s="179"/>
      <c r="AQ38" s="179"/>
      <c r="AR38" s="179"/>
      <c r="AS38" s="180"/>
      <c r="AT38" s="181" t="s">
        <v>29</v>
      </c>
      <c r="AU38" s="11"/>
      <c r="AV38" s="181" t="s">
        <v>6</v>
      </c>
      <c r="AW38" s="11" t="s">
        <v>6</v>
      </c>
      <c r="AX38" s="181"/>
      <c r="AY38" s="11"/>
      <c r="AZ38" s="181" t="s">
        <v>6</v>
      </c>
      <c r="BA38" s="11" t="s">
        <v>6</v>
      </c>
      <c r="BB38" s="181" t="s">
        <v>6</v>
      </c>
    </row>
    <row r="39" spans="1:54" s="182" customFormat="1" ht="18" customHeight="1" outlineLevel="1">
      <c r="A39" s="173" t="s">
        <v>49</v>
      </c>
      <c r="B39" s="174" t="s">
        <v>3</v>
      </c>
      <c r="C39" s="175" t="s">
        <v>248</v>
      </c>
      <c r="D39" s="176"/>
      <c r="E39" s="176" t="s">
        <v>546</v>
      </c>
      <c r="F39" s="177" t="s">
        <v>545</v>
      </c>
      <c r="G39" s="178" t="s">
        <v>2</v>
      </c>
      <c r="H39" s="178" t="s">
        <v>2</v>
      </c>
      <c r="I39" s="178" t="s">
        <v>2</v>
      </c>
      <c r="J39" s="178" t="s">
        <v>2</v>
      </c>
      <c r="K39" s="178" t="s">
        <v>2</v>
      </c>
      <c r="L39" s="178" t="s">
        <v>2</v>
      </c>
      <c r="M39" s="178" t="s">
        <v>2</v>
      </c>
      <c r="N39" s="121">
        <v>3000000</v>
      </c>
      <c r="O39" s="121">
        <v>1652560.8209194578</v>
      </c>
      <c r="P39" s="121">
        <v>1325514.2644895222</v>
      </c>
      <c r="Q39" s="121">
        <v>668236.55028421374</v>
      </c>
      <c r="R39" s="121">
        <v>218301.42179310232</v>
      </c>
      <c r="S39" s="121">
        <v>2700000</v>
      </c>
      <c r="T39" s="121">
        <v>1493666.5651031041</v>
      </c>
      <c r="U39" s="121">
        <v>1150146.2220199148</v>
      </c>
      <c r="V39" s="121">
        <v>570673.44757143816</v>
      </c>
      <c r="W39" s="121">
        <v>178079.05432273456</v>
      </c>
      <c r="X39" s="121">
        <v>2700000</v>
      </c>
      <c r="Y39" s="121">
        <v>1486325.4567862335</v>
      </c>
      <c r="Z39" s="121">
        <v>1089415.9511858257</v>
      </c>
      <c r="AA39" s="121">
        <v>524744.12756001274</v>
      </c>
      <c r="AB39" s="121">
        <v>142955.72239883264</v>
      </c>
      <c r="AC39" s="121">
        <v>3000000</v>
      </c>
      <c r="AD39" s="121">
        <v>1620443.2260494705</v>
      </c>
      <c r="AE39" s="121">
        <v>1266756.9999581466</v>
      </c>
      <c r="AF39" s="121">
        <v>640418.67649520782</v>
      </c>
      <c r="AG39" s="121">
        <v>194863.88534298746</v>
      </c>
      <c r="AH39" s="496">
        <v>49800</v>
      </c>
      <c r="AI39" s="496"/>
      <c r="AJ39" s="496">
        <v>41000</v>
      </c>
      <c r="AK39" s="496"/>
      <c r="AL39" s="496">
        <v>54300</v>
      </c>
      <c r="AM39" s="496"/>
      <c r="AN39" s="179"/>
      <c r="AO39" s="179"/>
      <c r="AP39" s="179"/>
      <c r="AQ39" s="179"/>
      <c r="AR39" s="179"/>
      <c r="AS39" s="180"/>
      <c r="AT39" s="181"/>
      <c r="AU39" s="11"/>
      <c r="AV39" s="181" t="s">
        <v>6</v>
      </c>
      <c r="AW39" s="11" t="s">
        <v>6</v>
      </c>
      <c r="AX39" s="181"/>
      <c r="AY39" s="11"/>
      <c r="AZ39" s="181" t="s">
        <v>6</v>
      </c>
      <c r="BA39" s="11" t="s">
        <v>6</v>
      </c>
      <c r="BB39" s="181" t="s">
        <v>6</v>
      </c>
    </row>
    <row r="40" spans="1:54" s="182" customFormat="1" ht="18" customHeight="1" outlineLevel="1">
      <c r="A40" s="173" t="s">
        <v>49</v>
      </c>
      <c r="B40" s="174" t="s">
        <v>3</v>
      </c>
      <c r="C40" s="175" t="s">
        <v>251</v>
      </c>
      <c r="D40" s="176"/>
      <c r="E40" s="176" t="s">
        <v>544</v>
      </c>
      <c r="F40" s="177" t="s">
        <v>543</v>
      </c>
      <c r="G40" s="178" t="s">
        <v>2</v>
      </c>
      <c r="H40" s="178" t="s">
        <v>2</v>
      </c>
      <c r="I40" s="178" t="s">
        <v>2</v>
      </c>
      <c r="J40" s="178" t="s">
        <v>2</v>
      </c>
      <c r="K40" s="178" t="s">
        <v>2</v>
      </c>
      <c r="L40" s="178" t="s">
        <v>2</v>
      </c>
      <c r="M40" s="178" t="s">
        <v>2</v>
      </c>
      <c r="N40" s="121">
        <v>2250000</v>
      </c>
      <c r="O40" s="121">
        <v>1260562.668817065</v>
      </c>
      <c r="P40" s="121">
        <v>1054021.9169134973</v>
      </c>
      <c r="Q40" s="121">
        <v>490878.97532545606</v>
      </c>
      <c r="R40" s="121">
        <v>166700.95080325226</v>
      </c>
      <c r="S40" s="121">
        <v>1950000</v>
      </c>
      <c r="T40" s="121">
        <v>1110337.6122909468</v>
      </c>
      <c r="U40" s="121">
        <v>866753.09090601781</v>
      </c>
      <c r="V40" s="121">
        <v>431832.99389002036</v>
      </c>
      <c r="W40" s="121">
        <v>120432.17753589507</v>
      </c>
      <c r="X40" s="121">
        <v>1850000</v>
      </c>
      <c r="Y40" s="121">
        <v>1016488.5280743234</v>
      </c>
      <c r="Z40" s="121">
        <v>852017.91849417833</v>
      </c>
      <c r="AA40" s="121">
        <v>439184.99938082992</v>
      </c>
      <c r="AB40" s="121">
        <v>105523.40030929705</v>
      </c>
      <c r="AC40" s="121">
        <v>2050000</v>
      </c>
      <c r="AD40" s="121">
        <v>1095571.8390804597</v>
      </c>
      <c r="AE40" s="121">
        <v>984942.52873563208</v>
      </c>
      <c r="AF40" s="121">
        <v>508547.38562091498</v>
      </c>
      <c r="AG40" s="121">
        <v>143431.85147622266</v>
      </c>
      <c r="AH40" s="496">
        <v>41200</v>
      </c>
      <c r="AI40" s="496"/>
      <c r="AJ40" s="496">
        <v>32200</v>
      </c>
      <c r="AK40" s="496"/>
      <c r="AL40" s="496">
        <v>43700</v>
      </c>
      <c r="AM40" s="496"/>
      <c r="AN40" s="179"/>
      <c r="AO40" s="179"/>
      <c r="AP40" s="179"/>
      <c r="AQ40" s="179"/>
      <c r="AR40" s="179"/>
      <c r="AS40" s="180"/>
      <c r="AT40" s="181"/>
      <c r="AU40" s="11"/>
      <c r="AV40" s="181" t="s">
        <v>6</v>
      </c>
      <c r="AW40" s="11" t="s">
        <v>6</v>
      </c>
      <c r="AX40" s="181"/>
      <c r="AY40" s="11"/>
      <c r="AZ40" s="181" t="s">
        <v>6</v>
      </c>
      <c r="BA40" s="11" t="s">
        <v>6</v>
      </c>
      <c r="BB40" s="181" t="s">
        <v>6</v>
      </c>
    </row>
    <row r="41" spans="1:54" s="182" customFormat="1" outlineLevel="1">
      <c r="A41" s="173" t="s">
        <v>49</v>
      </c>
      <c r="B41" s="174" t="s">
        <v>3</v>
      </c>
      <c r="C41" s="175" t="s">
        <v>533</v>
      </c>
      <c r="D41" s="176" t="s">
        <v>532</v>
      </c>
      <c r="E41" s="176" t="s">
        <v>531</v>
      </c>
      <c r="F41" s="177">
        <v>0.86111111111111116</v>
      </c>
      <c r="H41" s="178"/>
      <c r="I41" s="178"/>
      <c r="L41" s="178" t="s">
        <v>2</v>
      </c>
      <c r="M41" s="178" t="s">
        <v>2</v>
      </c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>
        <v>3400000</v>
      </c>
      <c r="AD41" s="121">
        <v>1816097.5512695441</v>
      </c>
      <c r="AE41" s="121">
        <v>1388812.08219045</v>
      </c>
      <c r="AF41" s="121">
        <v>697975.14342246414</v>
      </c>
      <c r="AG41" s="121">
        <v>223295.97492455071</v>
      </c>
      <c r="AH41" s="496"/>
      <c r="AI41" s="496"/>
      <c r="AJ41" s="496"/>
      <c r="AK41" s="496"/>
      <c r="AL41" s="496">
        <v>60900</v>
      </c>
      <c r="AM41" s="496"/>
      <c r="AN41" s="179"/>
      <c r="AO41" s="179"/>
      <c r="AP41" s="179"/>
      <c r="AQ41" s="179"/>
      <c r="AR41" s="179"/>
      <c r="AS41" s="180"/>
      <c r="AT41" s="181"/>
      <c r="AU41" s="11" t="s">
        <v>29</v>
      </c>
      <c r="AV41" s="181" t="s">
        <v>6</v>
      </c>
      <c r="AW41" s="11" t="s">
        <v>6</v>
      </c>
      <c r="AX41" s="181"/>
      <c r="AY41" s="11"/>
      <c r="AZ41" s="181" t="s">
        <v>6</v>
      </c>
      <c r="BA41" s="11" t="s">
        <v>6</v>
      </c>
      <c r="BB41" s="181" t="s">
        <v>6</v>
      </c>
    </row>
    <row r="42" spans="1:54" s="182" customFormat="1" outlineLevel="1">
      <c r="A42" s="173" t="s">
        <v>49</v>
      </c>
      <c r="B42" s="174" t="s">
        <v>3</v>
      </c>
      <c r="C42" s="175" t="s">
        <v>528</v>
      </c>
      <c r="D42" s="176" t="s">
        <v>532</v>
      </c>
      <c r="E42" s="176" t="s">
        <v>531</v>
      </c>
      <c r="F42" s="177" t="s">
        <v>530</v>
      </c>
      <c r="H42" s="178"/>
      <c r="I42" s="178"/>
      <c r="L42" s="178" t="s">
        <v>2</v>
      </c>
      <c r="M42" s="178" t="s">
        <v>2</v>
      </c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>
        <v>3500000</v>
      </c>
      <c r="AD42" s="121">
        <v>1820678.6479446352</v>
      </c>
      <c r="AE42" s="121">
        <v>1704858.5829004762</v>
      </c>
      <c r="AF42" s="121">
        <v>920521.74047072232</v>
      </c>
      <c r="AG42" s="121">
        <v>322289.8010141956</v>
      </c>
      <c r="AH42" s="496"/>
      <c r="AI42" s="496"/>
      <c r="AJ42" s="496"/>
      <c r="AK42" s="496"/>
      <c r="AL42" s="496">
        <v>78800</v>
      </c>
      <c r="AM42" s="496"/>
      <c r="AN42" s="179"/>
      <c r="AO42" s="179"/>
      <c r="AP42" s="179"/>
      <c r="AQ42" s="179"/>
      <c r="AR42" s="179"/>
      <c r="AS42" s="180"/>
      <c r="AT42" s="181"/>
      <c r="AU42" s="11" t="s">
        <v>29</v>
      </c>
      <c r="AV42" s="181" t="s">
        <v>6</v>
      </c>
      <c r="AW42" s="11" t="s">
        <v>6</v>
      </c>
      <c r="AX42" s="181"/>
      <c r="AY42" s="11"/>
      <c r="AZ42" s="181" t="s">
        <v>6</v>
      </c>
      <c r="BA42" s="11" t="s">
        <v>6</v>
      </c>
      <c r="BB42" s="181" t="s">
        <v>6</v>
      </c>
    </row>
    <row r="43" spans="1:54" s="182" customFormat="1" outlineLevel="1">
      <c r="A43" s="173" t="s">
        <v>49</v>
      </c>
      <c r="B43" s="174" t="s">
        <v>3</v>
      </c>
      <c r="C43" s="175" t="s">
        <v>529</v>
      </c>
      <c r="D43" s="176" t="s">
        <v>532</v>
      </c>
      <c r="E43" s="176" t="s">
        <v>531</v>
      </c>
      <c r="F43" s="177">
        <v>0.97569444444444453</v>
      </c>
      <c r="H43" s="178"/>
      <c r="I43" s="178"/>
      <c r="L43" s="178" t="s">
        <v>2</v>
      </c>
      <c r="M43" s="178" t="s">
        <v>2</v>
      </c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>
        <v>3000000</v>
      </c>
      <c r="AD43" s="121">
        <v>1504127.8500758971</v>
      </c>
      <c r="AE43" s="121">
        <v>1638477.5784400066</v>
      </c>
      <c r="AF43" s="121">
        <v>877786.08432880638</v>
      </c>
      <c r="AG43" s="121">
        <v>333415.15383362892</v>
      </c>
      <c r="AH43" s="496"/>
      <c r="AI43" s="496"/>
      <c r="AJ43" s="496"/>
      <c r="AK43" s="496"/>
      <c r="AL43" s="496">
        <v>67200</v>
      </c>
      <c r="AM43" s="496"/>
      <c r="AN43" s="179"/>
      <c r="AO43" s="179"/>
      <c r="AP43" s="179"/>
      <c r="AQ43" s="179"/>
      <c r="AR43" s="179"/>
      <c r="AS43" s="180"/>
      <c r="AT43" s="181"/>
      <c r="AU43" s="11" t="s">
        <v>29</v>
      </c>
      <c r="AV43" s="181" t="s">
        <v>6</v>
      </c>
      <c r="AW43" s="11" t="s">
        <v>6</v>
      </c>
      <c r="AX43" s="181"/>
      <c r="AY43" s="11"/>
      <c r="AZ43" s="181" t="s">
        <v>6</v>
      </c>
      <c r="BA43" s="11" t="s">
        <v>6</v>
      </c>
      <c r="BB43" s="181" t="s">
        <v>6</v>
      </c>
    </row>
    <row r="44" spans="1:54" s="182" customFormat="1" outlineLevel="1">
      <c r="A44" s="173" t="s">
        <v>49</v>
      </c>
      <c r="B44" s="174" t="s">
        <v>3</v>
      </c>
      <c r="C44" s="175" t="s">
        <v>516</v>
      </c>
      <c r="D44" s="176" t="s">
        <v>518</v>
      </c>
      <c r="E44" s="176" t="s">
        <v>517</v>
      </c>
      <c r="F44" s="177">
        <v>0.91319444444444453</v>
      </c>
      <c r="H44" s="178"/>
      <c r="I44" s="178"/>
      <c r="J44" s="178" t="s">
        <v>2</v>
      </c>
      <c r="L44" s="178"/>
      <c r="N44" s="121"/>
      <c r="O44" s="121"/>
      <c r="P44" s="121"/>
      <c r="Q44" s="121"/>
      <c r="R44" s="121"/>
      <c r="S44" s="121">
        <v>1950000</v>
      </c>
      <c r="T44" s="121">
        <v>1030045.7887449522</v>
      </c>
      <c r="U44" s="121">
        <v>923383.60097595362</v>
      </c>
      <c r="V44" s="121">
        <v>513095.09481269517</v>
      </c>
      <c r="W44" s="121">
        <v>145988.92327364252</v>
      </c>
      <c r="X44" s="121">
        <v>1850000</v>
      </c>
      <c r="Y44" s="121">
        <v>985286.54635172745</v>
      </c>
      <c r="Z44" s="121">
        <v>851324.10735079646</v>
      </c>
      <c r="AA44" s="121">
        <v>471396.15798400878</v>
      </c>
      <c r="AB44" s="121">
        <v>132564.92473156625</v>
      </c>
      <c r="AC44" s="121">
        <v>2100000</v>
      </c>
      <c r="AD44" s="121">
        <v>1109280.0801868716</v>
      </c>
      <c r="AE44" s="121">
        <v>994413.10874333465</v>
      </c>
      <c r="AF44" s="121">
        <v>552563.94825982559</v>
      </c>
      <c r="AG44" s="121">
        <v>157218.8404485381</v>
      </c>
      <c r="AH44" s="496"/>
      <c r="AI44" s="496"/>
      <c r="AJ44" s="496">
        <v>34300</v>
      </c>
      <c r="AK44" s="496"/>
      <c r="AL44" s="496">
        <v>44100</v>
      </c>
      <c r="AM44" s="496"/>
      <c r="AN44" s="179"/>
      <c r="AO44" s="179"/>
      <c r="AP44" s="179"/>
      <c r="AQ44" s="179"/>
      <c r="AR44" s="179"/>
      <c r="AS44" s="180"/>
      <c r="AT44" s="181"/>
      <c r="AU44" s="11"/>
      <c r="AV44" s="181" t="s">
        <v>6</v>
      </c>
      <c r="AW44" s="11" t="s">
        <v>6</v>
      </c>
      <c r="AX44" s="181"/>
      <c r="AY44" s="11" t="s">
        <v>29</v>
      </c>
      <c r="AZ44" s="181" t="s">
        <v>6</v>
      </c>
      <c r="BA44" s="11" t="s">
        <v>6</v>
      </c>
      <c r="BB44" s="181" t="s">
        <v>6</v>
      </c>
    </row>
    <row r="45" spans="1:54" s="182" customFormat="1" outlineLevel="1">
      <c r="A45" s="173" t="s">
        <v>49</v>
      </c>
      <c r="B45" s="174" t="s">
        <v>3</v>
      </c>
      <c r="C45" s="175" t="s">
        <v>519</v>
      </c>
      <c r="D45" s="176" t="s">
        <v>518</v>
      </c>
      <c r="E45" s="176" t="s">
        <v>517</v>
      </c>
      <c r="F45" s="177">
        <v>0.9375</v>
      </c>
      <c r="H45" s="178"/>
      <c r="I45" s="178"/>
      <c r="J45" s="178" t="s">
        <v>2</v>
      </c>
      <c r="L45" s="178"/>
      <c r="N45" s="121"/>
      <c r="O45" s="121"/>
      <c r="P45" s="121"/>
      <c r="Q45" s="121"/>
      <c r="R45" s="121"/>
      <c r="S45" s="121">
        <v>1650000</v>
      </c>
      <c r="T45" s="121">
        <v>878643.04230573575</v>
      </c>
      <c r="U45" s="121">
        <v>864822.42531515018</v>
      </c>
      <c r="V45" s="121">
        <v>496879.1593207111</v>
      </c>
      <c r="W45" s="121">
        <v>134265.22442039542</v>
      </c>
      <c r="X45" s="121">
        <v>1500000</v>
      </c>
      <c r="Y45" s="121">
        <v>767724.91552920628</v>
      </c>
      <c r="Z45" s="121">
        <v>786444.34759847843</v>
      </c>
      <c r="AA45" s="121">
        <v>431882.26040256332</v>
      </c>
      <c r="AB45" s="121">
        <v>153927.84207847979</v>
      </c>
      <c r="AC45" s="121">
        <v>1750000</v>
      </c>
      <c r="AD45" s="121">
        <v>931894.13577881071</v>
      </c>
      <c r="AE45" s="121">
        <v>917235.90563728043</v>
      </c>
      <c r="AF45" s="121">
        <v>526993.04776439059</v>
      </c>
      <c r="AG45" s="121">
        <v>142402.5107489042</v>
      </c>
      <c r="AH45" s="496"/>
      <c r="AI45" s="496"/>
      <c r="AJ45" s="496">
        <v>32100</v>
      </c>
      <c r="AK45" s="496"/>
      <c r="AL45" s="496">
        <v>40700</v>
      </c>
      <c r="AM45" s="496"/>
      <c r="AN45" s="179"/>
      <c r="AO45" s="179"/>
      <c r="AP45" s="179"/>
      <c r="AQ45" s="179"/>
      <c r="AR45" s="179"/>
      <c r="AS45" s="180"/>
      <c r="AT45" s="181"/>
      <c r="AU45" s="11"/>
      <c r="AV45" s="181" t="s">
        <v>6</v>
      </c>
      <c r="AW45" s="11" t="s">
        <v>6</v>
      </c>
      <c r="AX45" s="181"/>
      <c r="AY45" s="11" t="s">
        <v>29</v>
      </c>
      <c r="AZ45" s="181" t="s">
        <v>6</v>
      </c>
      <c r="BA45" s="11" t="s">
        <v>6</v>
      </c>
      <c r="BB45" s="181" t="s">
        <v>6</v>
      </c>
    </row>
    <row r="46" spans="1:54" s="182" customFormat="1" outlineLevel="1">
      <c r="A46" s="173" t="s">
        <v>49</v>
      </c>
      <c r="B46" s="174" t="s">
        <v>3</v>
      </c>
      <c r="C46" s="175" t="s">
        <v>520</v>
      </c>
      <c r="D46" s="176" t="s">
        <v>518</v>
      </c>
      <c r="E46" s="176" t="s">
        <v>517</v>
      </c>
      <c r="F46" s="177">
        <v>0.98263888888888884</v>
      </c>
      <c r="H46" s="178"/>
      <c r="I46" s="178"/>
      <c r="J46" s="178" t="s">
        <v>2</v>
      </c>
      <c r="L46" s="178"/>
      <c r="N46" s="121"/>
      <c r="O46" s="121"/>
      <c r="P46" s="121"/>
      <c r="Q46" s="121"/>
      <c r="R46" s="121"/>
      <c r="S46" s="121">
        <v>1100000</v>
      </c>
      <c r="T46" s="121">
        <v>587966.06705843064</v>
      </c>
      <c r="U46" s="121">
        <v>598990.68439074722</v>
      </c>
      <c r="V46" s="121">
        <v>301694.45399763744</v>
      </c>
      <c r="W46" s="121">
        <v>101565.959398099</v>
      </c>
      <c r="X46" s="121">
        <v>1000000</v>
      </c>
      <c r="Y46" s="121">
        <v>554798.99322263862</v>
      </c>
      <c r="Z46" s="121">
        <v>550871.42032954842</v>
      </c>
      <c r="AA46" s="121">
        <v>298194.39425350761</v>
      </c>
      <c r="AB46" s="121">
        <v>92238.262189001107</v>
      </c>
      <c r="AC46" s="121">
        <v>1200000</v>
      </c>
      <c r="AD46" s="121">
        <v>641417.52770010626</v>
      </c>
      <c r="AE46" s="121">
        <v>653444.38297172415</v>
      </c>
      <c r="AF46" s="121">
        <v>329121.22254287719</v>
      </c>
      <c r="AG46" s="121">
        <v>110799.22843428982</v>
      </c>
      <c r="AH46" s="496"/>
      <c r="AI46" s="496"/>
      <c r="AJ46" s="496">
        <v>22000</v>
      </c>
      <c r="AK46" s="496"/>
      <c r="AL46" s="496">
        <v>28400</v>
      </c>
      <c r="AM46" s="496"/>
      <c r="AN46" s="179"/>
      <c r="AO46" s="179"/>
      <c r="AP46" s="179"/>
      <c r="AQ46" s="179"/>
      <c r="AR46" s="179"/>
      <c r="AS46" s="180"/>
      <c r="AT46" s="181"/>
      <c r="AU46" s="11"/>
      <c r="AV46" s="181" t="s">
        <v>6</v>
      </c>
      <c r="AW46" s="11" t="s">
        <v>6</v>
      </c>
      <c r="AX46" s="181"/>
      <c r="AY46" s="11" t="s">
        <v>29</v>
      </c>
      <c r="AZ46" s="181" t="s">
        <v>6</v>
      </c>
      <c r="BA46" s="11" t="s">
        <v>6</v>
      </c>
      <c r="BB46" s="181" t="s">
        <v>6</v>
      </c>
    </row>
    <row r="47" spans="1:54" s="182" customFormat="1" outlineLevel="1">
      <c r="A47" s="173" t="s">
        <v>49</v>
      </c>
      <c r="B47" s="174" t="s">
        <v>3</v>
      </c>
      <c r="C47" s="175" t="s">
        <v>302</v>
      </c>
      <c r="D47" s="176"/>
      <c r="E47" s="176" t="s">
        <v>35</v>
      </c>
      <c r="F47" s="177">
        <v>1</v>
      </c>
      <c r="G47" s="178" t="s">
        <v>2</v>
      </c>
      <c r="H47" s="178" t="s">
        <v>2</v>
      </c>
      <c r="I47" s="178" t="s">
        <v>2</v>
      </c>
      <c r="J47" s="178" t="s">
        <v>2</v>
      </c>
      <c r="K47" s="178" t="s">
        <v>2</v>
      </c>
      <c r="L47" s="178" t="s">
        <v>2</v>
      </c>
      <c r="M47" s="178" t="s">
        <v>2</v>
      </c>
      <c r="N47" s="121">
        <v>700000</v>
      </c>
      <c r="O47" s="121">
        <v>398181.54279793048</v>
      </c>
      <c r="P47" s="121">
        <v>352492.18220405508</v>
      </c>
      <c r="Q47" s="121">
        <v>181623.51563466835</v>
      </c>
      <c r="R47" s="121">
        <v>46853.025436235781</v>
      </c>
      <c r="S47" s="121">
        <v>650000</v>
      </c>
      <c r="T47" s="121">
        <v>369740.00402664975</v>
      </c>
      <c r="U47" s="121">
        <v>327314.16918947967</v>
      </c>
      <c r="V47" s="121">
        <v>168650.4073750492</v>
      </c>
      <c r="W47" s="121">
        <v>43506.380762218942</v>
      </c>
      <c r="X47" s="121">
        <v>650000</v>
      </c>
      <c r="Y47" s="121">
        <v>364409.55631399323</v>
      </c>
      <c r="Z47" s="121">
        <v>334683.73151308304</v>
      </c>
      <c r="AA47" s="121">
        <v>168863.48122866894</v>
      </c>
      <c r="AB47" s="121">
        <v>43692.832764505118</v>
      </c>
      <c r="AC47" s="121">
        <v>750000</v>
      </c>
      <c r="AD47" s="121">
        <v>420539.12799803459</v>
      </c>
      <c r="AE47" s="121">
        <v>415315.11992138316</v>
      </c>
      <c r="AF47" s="121">
        <v>220316.67460000614</v>
      </c>
      <c r="AG47" s="121">
        <v>72558.866658477418</v>
      </c>
      <c r="AH47" s="496">
        <v>6700</v>
      </c>
      <c r="AI47" s="496"/>
      <c r="AJ47" s="496">
        <v>5900</v>
      </c>
      <c r="AK47" s="496"/>
      <c r="AL47" s="496">
        <v>8700</v>
      </c>
      <c r="AM47" s="496"/>
      <c r="AN47" s="179"/>
      <c r="AO47" s="179"/>
      <c r="AP47" s="179"/>
      <c r="AQ47" s="179"/>
      <c r="AR47" s="179"/>
      <c r="AS47" s="180"/>
      <c r="AT47" s="181" t="s">
        <v>6</v>
      </c>
      <c r="AU47" s="11"/>
      <c r="AV47" s="181" t="s">
        <v>6</v>
      </c>
      <c r="AW47" s="11" t="s">
        <v>6</v>
      </c>
      <c r="AX47" s="181" t="s">
        <v>6</v>
      </c>
      <c r="AY47" s="11" t="s">
        <v>6</v>
      </c>
      <c r="AZ47" s="181" t="s">
        <v>6</v>
      </c>
      <c r="BA47" s="11" t="s">
        <v>6</v>
      </c>
      <c r="BB47" s="181" t="s">
        <v>6</v>
      </c>
    </row>
    <row r="48" spans="1:54" s="182" customFormat="1" outlineLevel="1">
      <c r="A48" s="173" t="s">
        <v>49</v>
      </c>
      <c r="B48" s="174" t="s">
        <v>3</v>
      </c>
      <c r="C48" s="175" t="s">
        <v>301</v>
      </c>
      <c r="D48" s="176"/>
      <c r="E48" s="176" t="s">
        <v>35</v>
      </c>
      <c r="F48" s="177" t="s">
        <v>252</v>
      </c>
      <c r="G48" s="178" t="s">
        <v>2</v>
      </c>
      <c r="H48" s="178" t="s">
        <v>2</v>
      </c>
      <c r="I48" s="178" t="s">
        <v>2</v>
      </c>
      <c r="J48" s="178" t="s">
        <v>2</v>
      </c>
      <c r="K48" s="178" t="s">
        <v>2</v>
      </c>
      <c r="L48" s="178" t="s">
        <v>2</v>
      </c>
      <c r="M48" s="178" t="s">
        <v>2</v>
      </c>
      <c r="N48" s="121">
        <v>500000</v>
      </c>
      <c r="O48" s="121">
        <v>280336.50958702725</v>
      </c>
      <c r="P48" s="121">
        <v>261115.84212555015</v>
      </c>
      <c r="Q48" s="121">
        <v>125113.61904676532</v>
      </c>
      <c r="R48" s="121">
        <v>40209.041117993496</v>
      </c>
      <c r="S48" s="121">
        <v>450000</v>
      </c>
      <c r="T48" s="121">
        <v>252302.85862832455</v>
      </c>
      <c r="U48" s="121">
        <v>235004.25791299515</v>
      </c>
      <c r="V48" s="121">
        <v>112602.25714208878</v>
      </c>
      <c r="W48" s="121">
        <v>36188.137006194142</v>
      </c>
      <c r="X48" s="121">
        <v>450000</v>
      </c>
      <c r="Y48" s="121">
        <v>252302.85862832455</v>
      </c>
      <c r="Z48" s="121">
        <v>235004.25791299515</v>
      </c>
      <c r="AA48" s="121">
        <v>112602.25714208878</v>
      </c>
      <c r="AB48" s="121">
        <v>36188.137006194142</v>
      </c>
      <c r="AC48" s="121">
        <v>500000</v>
      </c>
      <c r="AD48" s="121">
        <v>280336.50958702725</v>
      </c>
      <c r="AE48" s="121">
        <v>261115.84212555015</v>
      </c>
      <c r="AF48" s="121">
        <v>125113.61904676532</v>
      </c>
      <c r="AG48" s="121">
        <v>40209.041117993496</v>
      </c>
      <c r="AH48" s="496">
        <v>4900</v>
      </c>
      <c r="AI48" s="496"/>
      <c r="AJ48" s="496">
        <v>4200</v>
      </c>
      <c r="AK48" s="496"/>
      <c r="AL48" s="496">
        <v>5500</v>
      </c>
      <c r="AM48" s="496"/>
      <c r="AN48" s="179"/>
      <c r="AO48" s="179"/>
      <c r="AP48" s="179"/>
      <c r="AQ48" s="179"/>
      <c r="AR48" s="179"/>
      <c r="AS48" s="180"/>
      <c r="AT48" s="181" t="s">
        <v>6</v>
      </c>
      <c r="AU48" s="11"/>
      <c r="AV48" s="181" t="s">
        <v>6</v>
      </c>
      <c r="AW48" s="11" t="s">
        <v>6</v>
      </c>
      <c r="AX48" s="181" t="s">
        <v>6</v>
      </c>
      <c r="AY48" s="11" t="s">
        <v>6</v>
      </c>
      <c r="AZ48" s="181" t="s">
        <v>6</v>
      </c>
      <c r="BA48" s="11" t="s">
        <v>6</v>
      </c>
      <c r="BB48" s="181" t="s">
        <v>6</v>
      </c>
    </row>
    <row r="49" spans="1:54" s="182" customFormat="1" outlineLevel="1">
      <c r="A49" s="173" t="s">
        <v>49</v>
      </c>
      <c r="B49" s="174" t="s">
        <v>3</v>
      </c>
      <c r="C49" s="175" t="s">
        <v>169</v>
      </c>
      <c r="D49" s="176" t="s">
        <v>542</v>
      </c>
      <c r="E49" s="176" t="s">
        <v>170</v>
      </c>
      <c r="F49" s="177">
        <v>1</v>
      </c>
      <c r="G49" s="178"/>
      <c r="H49" s="178"/>
      <c r="I49" s="178" t="s">
        <v>2</v>
      </c>
      <c r="J49" s="178" t="s">
        <v>2</v>
      </c>
      <c r="K49" s="178" t="s">
        <v>2</v>
      </c>
      <c r="L49" s="178"/>
      <c r="M49" s="178"/>
      <c r="N49" s="121">
        <v>500000</v>
      </c>
      <c r="O49" s="121">
        <v>281510.18100638856</v>
      </c>
      <c r="P49" s="121">
        <v>262839.37491920218</v>
      </c>
      <c r="Q49" s="121">
        <v>150095.79967159912</v>
      </c>
      <c r="R49" s="121">
        <v>39768.923088203228</v>
      </c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496">
        <v>5000</v>
      </c>
      <c r="AI49" s="496"/>
      <c r="AJ49" s="496"/>
      <c r="AK49" s="496"/>
      <c r="AL49" s="496"/>
      <c r="AM49" s="496"/>
      <c r="AN49" s="179"/>
      <c r="AO49" s="179"/>
      <c r="AP49" s="179"/>
      <c r="AQ49" s="179"/>
      <c r="AR49" s="179"/>
      <c r="AS49" s="180"/>
      <c r="AT49" s="181"/>
      <c r="AU49" s="11"/>
      <c r="AV49" s="181"/>
      <c r="AW49" s="11"/>
      <c r="AX49" s="181" t="s">
        <v>29</v>
      </c>
      <c r="AY49" s="11"/>
      <c r="AZ49" s="181"/>
      <c r="BA49" s="11"/>
      <c r="BB49" s="181"/>
    </row>
    <row r="50" spans="1:54" s="182" customFormat="1" outlineLevel="1">
      <c r="A50" s="173" t="s">
        <v>49</v>
      </c>
      <c r="B50" s="174" t="s">
        <v>3</v>
      </c>
      <c r="C50" s="175" t="s">
        <v>253</v>
      </c>
      <c r="D50" s="176"/>
      <c r="E50" s="176" t="s">
        <v>522</v>
      </c>
      <c r="F50" s="177" t="s">
        <v>521</v>
      </c>
      <c r="G50" s="178" t="s">
        <v>2</v>
      </c>
      <c r="H50" s="178" t="s">
        <v>2</v>
      </c>
      <c r="I50" s="178" t="s">
        <v>2</v>
      </c>
      <c r="J50" s="178" t="s">
        <v>2</v>
      </c>
      <c r="K50" s="178" t="s">
        <v>2</v>
      </c>
      <c r="L50" s="178" t="s">
        <v>2</v>
      </c>
      <c r="M50" s="178" t="s">
        <v>2</v>
      </c>
      <c r="N50" s="121">
        <v>250000</v>
      </c>
      <c r="O50" s="121">
        <v>146635.8621339997</v>
      </c>
      <c r="P50" s="121">
        <v>132203.30991560186</v>
      </c>
      <c r="Q50" s="121">
        <v>61249.941062756378</v>
      </c>
      <c r="R50" s="121">
        <v>21298.348185518727</v>
      </c>
      <c r="S50" s="121">
        <v>250000</v>
      </c>
      <c r="T50" s="121">
        <v>146635.8621339997</v>
      </c>
      <c r="U50" s="121">
        <v>132203.30991560186</v>
      </c>
      <c r="V50" s="121">
        <v>61249.941062756378</v>
      </c>
      <c r="W50" s="121">
        <v>21298.348185518727</v>
      </c>
      <c r="X50" s="121">
        <v>250000</v>
      </c>
      <c r="Y50" s="121">
        <v>146635.8621339997</v>
      </c>
      <c r="Z50" s="121">
        <v>132203.30991560186</v>
      </c>
      <c r="AA50" s="121">
        <v>61249.941062756378</v>
      </c>
      <c r="AB50" s="121">
        <v>21298.348185518727</v>
      </c>
      <c r="AC50" s="121">
        <v>250000</v>
      </c>
      <c r="AD50" s="121">
        <v>146635.8621339997</v>
      </c>
      <c r="AE50" s="121">
        <v>132203.30991560186</v>
      </c>
      <c r="AF50" s="121">
        <v>61249.941062756378</v>
      </c>
      <c r="AG50" s="121">
        <v>21298.348185518727</v>
      </c>
      <c r="AH50" s="496">
        <v>2500</v>
      </c>
      <c r="AI50" s="496"/>
      <c r="AJ50" s="496">
        <v>2400</v>
      </c>
      <c r="AK50" s="496"/>
      <c r="AL50" s="496">
        <v>2700</v>
      </c>
      <c r="AM50" s="496"/>
      <c r="AN50" s="179"/>
      <c r="AO50" s="179"/>
      <c r="AP50" s="179"/>
      <c r="AQ50" s="179"/>
      <c r="AR50" s="179"/>
      <c r="AS50" s="180"/>
      <c r="AT50" s="181" t="s">
        <v>6</v>
      </c>
      <c r="AU50" s="11"/>
      <c r="AV50" s="181" t="s">
        <v>6</v>
      </c>
      <c r="AW50" s="11" t="s">
        <v>6</v>
      </c>
      <c r="AX50" s="181" t="s">
        <v>6</v>
      </c>
      <c r="AY50" s="11" t="s">
        <v>6</v>
      </c>
      <c r="AZ50" s="181" t="s">
        <v>6</v>
      </c>
      <c r="BA50" s="11" t="s">
        <v>6</v>
      </c>
      <c r="BB50" s="181" t="s">
        <v>6</v>
      </c>
    </row>
    <row r="51" spans="1:54" s="182" customFormat="1" outlineLevel="1">
      <c r="A51" s="173" t="s">
        <v>49</v>
      </c>
      <c r="B51" s="174" t="s">
        <v>3</v>
      </c>
      <c r="C51" s="175" t="s">
        <v>523</v>
      </c>
      <c r="D51" s="176"/>
      <c r="E51" s="176" t="s">
        <v>524</v>
      </c>
      <c r="F51" s="177" t="s">
        <v>525</v>
      </c>
      <c r="G51" s="178" t="s">
        <v>2</v>
      </c>
      <c r="H51" s="178" t="s">
        <v>2</v>
      </c>
      <c r="I51" s="178" t="s">
        <v>2</v>
      </c>
      <c r="J51" s="178" t="s">
        <v>2</v>
      </c>
      <c r="K51" s="178" t="s">
        <v>2</v>
      </c>
      <c r="L51" s="178" t="s">
        <v>2</v>
      </c>
      <c r="M51" s="178" t="s">
        <v>2</v>
      </c>
      <c r="N51" s="121">
        <v>150000</v>
      </c>
      <c r="O51" s="121">
        <v>87981.517280399828</v>
      </c>
      <c r="P51" s="121">
        <v>79321.985949361115</v>
      </c>
      <c r="Q51" s="121">
        <v>36749.964637653822</v>
      </c>
      <c r="R51" s="121">
        <v>12779.008911311235</v>
      </c>
      <c r="S51" s="121">
        <v>150000</v>
      </c>
      <c r="T51" s="121">
        <v>87981.517280399828</v>
      </c>
      <c r="U51" s="121">
        <v>79321.985949361115</v>
      </c>
      <c r="V51" s="121">
        <v>36749.964637653822</v>
      </c>
      <c r="W51" s="121">
        <v>12779.008911311235</v>
      </c>
      <c r="X51" s="121">
        <v>150000</v>
      </c>
      <c r="Y51" s="121">
        <v>87981.517280399828</v>
      </c>
      <c r="Z51" s="121">
        <v>79321.985949361115</v>
      </c>
      <c r="AA51" s="121">
        <v>36749.964637653822</v>
      </c>
      <c r="AB51" s="121">
        <v>12779.008911311235</v>
      </c>
      <c r="AC51" s="121">
        <v>150000</v>
      </c>
      <c r="AD51" s="121">
        <v>87981.517280399828</v>
      </c>
      <c r="AE51" s="121">
        <v>79321.985949361115</v>
      </c>
      <c r="AF51" s="121">
        <v>36749.964637653822</v>
      </c>
      <c r="AG51" s="121">
        <v>12779.008911311235</v>
      </c>
      <c r="AH51" s="496">
        <v>1500</v>
      </c>
      <c r="AI51" s="496"/>
      <c r="AJ51" s="496">
        <v>1400</v>
      </c>
      <c r="AK51" s="496"/>
      <c r="AL51" s="496">
        <v>1700</v>
      </c>
      <c r="AM51" s="496"/>
      <c r="AN51" s="179"/>
      <c r="AO51" s="179"/>
      <c r="AP51" s="179"/>
      <c r="AQ51" s="179"/>
      <c r="AR51" s="179"/>
      <c r="AS51" s="180"/>
      <c r="AT51" s="181" t="s">
        <v>6</v>
      </c>
      <c r="AU51" s="11"/>
      <c r="AV51" s="181" t="s">
        <v>6</v>
      </c>
      <c r="AW51" s="11" t="s">
        <v>6</v>
      </c>
      <c r="AX51" s="181" t="s">
        <v>6</v>
      </c>
      <c r="AY51" s="11" t="s">
        <v>6</v>
      </c>
      <c r="AZ51" s="181" t="s">
        <v>6</v>
      </c>
      <c r="BA51" s="11" t="s">
        <v>6</v>
      </c>
      <c r="BB51" s="181" t="s">
        <v>6</v>
      </c>
    </row>
    <row r="52" spans="1:54" s="182" customFormat="1">
      <c r="A52" s="173"/>
      <c r="B52" s="193" t="s">
        <v>3</v>
      </c>
      <c r="C52" s="175"/>
      <c r="D52" s="176"/>
      <c r="E52" s="176"/>
      <c r="F52" s="177"/>
      <c r="G52" s="178"/>
      <c r="H52" s="178"/>
      <c r="I52" s="178"/>
      <c r="J52" s="178"/>
      <c r="K52" s="178"/>
      <c r="L52" s="178"/>
      <c r="M52" s="178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496"/>
      <c r="AI52" s="496"/>
      <c r="AJ52" s="496"/>
      <c r="AK52" s="496"/>
      <c r="AL52" s="496"/>
      <c r="AM52" s="496"/>
      <c r="AN52" s="179"/>
      <c r="AO52" s="179"/>
      <c r="AP52" s="179"/>
      <c r="AQ52" s="179"/>
      <c r="AR52" s="179"/>
      <c r="AS52" s="180"/>
      <c r="AT52" s="179"/>
      <c r="AU52" s="179"/>
      <c r="AV52" s="179"/>
      <c r="AW52" s="179"/>
      <c r="AX52" s="179"/>
      <c r="AY52" s="179"/>
      <c r="AZ52" s="179"/>
      <c r="BA52" s="179"/>
      <c r="BB52" s="179"/>
    </row>
    <row r="53" spans="1:54" s="182" customFormat="1">
      <c r="A53" s="173" t="s">
        <v>49</v>
      </c>
      <c r="B53" s="174" t="s">
        <v>4</v>
      </c>
      <c r="C53" s="175" t="s">
        <v>254</v>
      </c>
      <c r="D53" s="176"/>
      <c r="E53" s="176" t="s">
        <v>493</v>
      </c>
      <c r="F53" s="177" t="s">
        <v>492</v>
      </c>
      <c r="G53" s="178" t="s">
        <v>2</v>
      </c>
      <c r="H53" s="178" t="s">
        <v>2</v>
      </c>
      <c r="I53" s="178" t="s">
        <v>2</v>
      </c>
      <c r="J53" s="178" t="s">
        <v>2</v>
      </c>
      <c r="K53" s="178" t="s">
        <v>2</v>
      </c>
      <c r="L53" s="178" t="s">
        <v>2</v>
      </c>
      <c r="M53" s="178" t="s">
        <v>2</v>
      </c>
      <c r="N53" s="121">
        <v>100000</v>
      </c>
      <c r="O53" s="121">
        <v>69040</v>
      </c>
      <c r="P53" s="121">
        <v>44745.000000000007</v>
      </c>
      <c r="Q53" s="121">
        <v>21740</v>
      </c>
      <c r="R53" s="121">
        <v>3260.0000000000005</v>
      </c>
      <c r="S53" s="121">
        <v>100000</v>
      </c>
      <c r="T53" s="121">
        <v>69040</v>
      </c>
      <c r="U53" s="121">
        <v>44745.000000000007</v>
      </c>
      <c r="V53" s="121">
        <v>21740</v>
      </c>
      <c r="W53" s="121">
        <v>3260.0000000000005</v>
      </c>
      <c r="X53" s="121">
        <v>100000</v>
      </c>
      <c r="Y53" s="121">
        <v>69040</v>
      </c>
      <c r="Z53" s="121">
        <v>44745.000000000007</v>
      </c>
      <c r="AA53" s="121">
        <v>21740</v>
      </c>
      <c r="AB53" s="121">
        <v>3260.0000000000005</v>
      </c>
      <c r="AC53" s="121">
        <v>100000</v>
      </c>
      <c r="AD53" s="121">
        <v>69040</v>
      </c>
      <c r="AE53" s="121">
        <v>44745.000000000007</v>
      </c>
      <c r="AF53" s="121">
        <v>21740</v>
      </c>
      <c r="AG53" s="121">
        <v>3260.0000000000005</v>
      </c>
      <c r="AH53" s="496">
        <v>700</v>
      </c>
      <c r="AI53" s="496"/>
      <c r="AJ53" s="496">
        <v>700</v>
      </c>
      <c r="AK53" s="496"/>
      <c r="AL53" s="496">
        <v>800</v>
      </c>
      <c r="AM53" s="496"/>
      <c r="AN53" s="179"/>
      <c r="AO53" s="179"/>
      <c r="AP53" s="179"/>
      <c r="AQ53" s="179"/>
      <c r="AR53" s="179"/>
      <c r="AS53" s="180"/>
      <c r="AT53" s="181" t="s">
        <v>6</v>
      </c>
      <c r="AV53" s="181" t="s">
        <v>29</v>
      </c>
      <c r="AW53" s="11"/>
      <c r="AX53" s="181" t="s">
        <v>29</v>
      </c>
      <c r="AY53" s="11" t="s">
        <v>29</v>
      </c>
      <c r="AZ53" s="181"/>
      <c r="BA53" s="179"/>
      <c r="BB53" s="181"/>
    </row>
    <row r="54" spans="1:54" s="182" customFormat="1">
      <c r="A54" s="173" t="s">
        <v>49</v>
      </c>
      <c r="B54" s="174" t="s">
        <v>4</v>
      </c>
      <c r="C54" s="175" t="s">
        <v>255</v>
      </c>
      <c r="D54" s="176"/>
      <c r="E54" s="176" t="s">
        <v>490</v>
      </c>
      <c r="F54" s="177" t="s">
        <v>489</v>
      </c>
      <c r="G54" s="178" t="s">
        <v>2</v>
      </c>
      <c r="H54" s="178" t="s">
        <v>2</v>
      </c>
      <c r="I54" s="178" t="s">
        <v>2</v>
      </c>
      <c r="J54" s="178" t="s">
        <v>2</v>
      </c>
      <c r="K54" s="178" t="s">
        <v>2</v>
      </c>
      <c r="L54" s="178" t="s">
        <v>2</v>
      </c>
      <c r="M54" s="178" t="s">
        <v>2</v>
      </c>
      <c r="N54" s="121">
        <v>200000</v>
      </c>
      <c r="O54" s="121">
        <v>130160</v>
      </c>
      <c r="P54" s="121">
        <v>76570.000000000015</v>
      </c>
      <c r="Q54" s="121">
        <v>37290</v>
      </c>
      <c r="R54" s="121">
        <v>8160</v>
      </c>
      <c r="S54" s="121">
        <v>200000</v>
      </c>
      <c r="T54" s="121">
        <v>130160</v>
      </c>
      <c r="U54" s="121">
        <v>76570.000000000015</v>
      </c>
      <c r="V54" s="121">
        <v>37290</v>
      </c>
      <c r="W54" s="121">
        <v>8160</v>
      </c>
      <c r="X54" s="121">
        <v>200000</v>
      </c>
      <c r="Y54" s="121">
        <v>130160</v>
      </c>
      <c r="Z54" s="121">
        <v>76570.000000000015</v>
      </c>
      <c r="AA54" s="121">
        <v>37290</v>
      </c>
      <c r="AB54" s="121">
        <v>8160</v>
      </c>
      <c r="AC54" s="121">
        <v>200000</v>
      </c>
      <c r="AD54" s="121">
        <v>130160</v>
      </c>
      <c r="AE54" s="121">
        <v>76570.000000000015</v>
      </c>
      <c r="AF54" s="121">
        <v>37290</v>
      </c>
      <c r="AG54" s="121">
        <v>8160</v>
      </c>
      <c r="AH54" s="496">
        <v>1200</v>
      </c>
      <c r="AI54" s="496"/>
      <c r="AJ54" s="496">
        <v>1200</v>
      </c>
      <c r="AK54" s="496"/>
      <c r="AL54" s="496">
        <v>1400</v>
      </c>
      <c r="AM54" s="496"/>
      <c r="AN54" s="179"/>
      <c r="AO54" s="179"/>
      <c r="AP54" s="179"/>
      <c r="AQ54" s="179"/>
      <c r="AR54" s="179"/>
      <c r="AS54" s="180"/>
      <c r="AT54" s="181" t="s">
        <v>6</v>
      </c>
      <c r="AU54" s="11" t="s">
        <v>29</v>
      </c>
      <c r="AV54" s="181" t="s">
        <v>29</v>
      </c>
      <c r="AW54" s="11"/>
      <c r="AX54" s="181" t="s">
        <v>29</v>
      </c>
      <c r="AY54" s="11"/>
      <c r="AZ54" s="181"/>
      <c r="BA54" s="179"/>
      <c r="BB54" s="181"/>
    </row>
    <row r="55" spans="1:54" s="182" customFormat="1">
      <c r="A55" s="173" t="s">
        <v>49</v>
      </c>
      <c r="B55" s="174" t="s">
        <v>4</v>
      </c>
      <c r="C55" s="175" t="s">
        <v>256</v>
      </c>
      <c r="D55" s="176"/>
      <c r="E55" s="176" t="s">
        <v>222</v>
      </c>
      <c r="F55" s="177" t="s">
        <v>491</v>
      </c>
      <c r="G55" s="178" t="s">
        <v>2</v>
      </c>
      <c r="H55" s="178" t="s">
        <v>2</v>
      </c>
      <c r="I55" s="178" t="s">
        <v>2</v>
      </c>
      <c r="J55" s="178" t="s">
        <v>2</v>
      </c>
      <c r="K55" s="178" t="s">
        <v>2</v>
      </c>
      <c r="L55" s="178" t="s">
        <v>2</v>
      </c>
      <c r="M55" s="178"/>
      <c r="N55" s="121">
        <v>450000</v>
      </c>
      <c r="O55" s="121">
        <v>292860</v>
      </c>
      <c r="P55" s="121">
        <v>172282.5</v>
      </c>
      <c r="Q55" s="121">
        <v>83902.5</v>
      </c>
      <c r="R55" s="121">
        <v>18360.000000000004</v>
      </c>
      <c r="S55" s="121">
        <v>450000</v>
      </c>
      <c r="T55" s="121">
        <v>292860</v>
      </c>
      <c r="U55" s="121">
        <v>172282.5</v>
      </c>
      <c r="V55" s="121">
        <v>83902.5</v>
      </c>
      <c r="W55" s="121">
        <v>18360.000000000004</v>
      </c>
      <c r="X55" s="121">
        <v>450000</v>
      </c>
      <c r="Y55" s="121">
        <v>292860</v>
      </c>
      <c r="Z55" s="121">
        <v>172282.5</v>
      </c>
      <c r="AA55" s="121">
        <v>83902.5</v>
      </c>
      <c r="AB55" s="121">
        <v>18360.000000000004</v>
      </c>
      <c r="AC55" s="121">
        <v>500000</v>
      </c>
      <c r="AD55" s="121">
        <v>325400.00000000006</v>
      </c>
      <c r="AE55" s="121">
        <v>191425</v>
      </c>
      <c r="AF55" s="121">
        <v>93225.000000000015</v>
      </c>
      <c r="AG55" s="121">
        <v>20400.000000000004</v>
      </c>
      <c r="AH55" s="496">
        <v>2700</v>
      </c>
      <c r="AI55" s="496"/>
      <c r="AJ55" s="496">
        <v>2600</v>
      </c>
      <c r="AK55" s="496"/>
      <c r="AL55" s="496">
        <v>3800</v>
      </c>
      <c r="AM55" s="496"/>
      <c r="AN55" s="179"/>
      <c r="AO55" s="179"/>
      <c r="AP55" s="179"/>
      <c r="AQ55" s="179"/>
      <c r="AR55" s="179"/>
      <c r="AS55" s="180"/>
      <c r="AT55" s="181" t="s">
        <v>6</v>
      </c>
      <c r="AU55" s="11"/>
      <c r="AV55" s="181"/>
      <c r="AW55" s="11"/>
      <c r="AX55" s="181"/>
      <c r="AY55" s="11"/>
      <c r="AZ55" s="181"/>
      <c r="BA55" s="179"/>
      <c r="BB55" s="181"/>
    </row>
    <row r="56" spans="1:54" s="67" customFormat="1" outlineLevel="1">
      <c r="A56" s="173" t="s">
        <v>49</v>
      </c>
      <c r="B56" s="174" t="s">
        <v>4</v>
      </c>
      <c r="C56" s="175" t="s">
        <v>257</v>
      </c>
      <c r="D56" s="191"/>
      <c r="E56" s="176" t="s">
        <v>499</v>
      </c>
      <c r="F56" s="177" t="s">
        <v>572</v>
      </c>
      <c r="G56" s="178" t="s">
        <v>2</v>
      </c>
      <c r="H56" s="178" t="s">
        <v>2</v>
      </c>
      <c r="I56" s="178" t="s">
        <v>2</v>
      </c>
      <c r="J56" s="178" t="s">
        <v>2</v>
      </c>
      <c r="K56" s="178" t="s">
        <v>2</v>
      </c>
      <c r="L56" s="178" t="s">
        <v>2</v>
      </c>
      <c r="M56" s="178" t="s">
        <v>2</v>
      </c>
      <c r="N56" s="121">
        <v>1000000</v>
      </c>
      <c r="O56" s="121">
        <v>600266.51537740952</v>
      </c>
      <c r="P56" s="121">
        <v>371870.75323578692</v>
      </c>
      <c r="Q56" s="121">
        <v>148486.007942686</v>
      </c>
      <c r="R56" s="121">
        <v>49484.780916443473</v>
      </c>
      <c r="S56" s="121">
        <v>1000000</v>
      </c>
      <c r="T56" s="121">
        <v>572938.26917739678</v>
      </c>
      <c r="U56" s="121">
        <v>378563.55017005495</v>
      </c>
      <c r="V56" s="121">
        <v>164646.59188549529</v>
      </c>
      <c r="W56" s="121">
        <v>56055.15495432941</v>
      </c>
      <c r="X56" s="121">
        <v>1000000</v>
      </c>
      <c r="Y56" s="121">
        <v>553168.77130080177</v>
      </c>
      <c r="Z56" s="121">
        <v>364079.70686156693</v>
      </c>
      <c r="AA56" s="121">
        <v>164175.25265459705</v>
      </c>
      <c r="AB56" s="121">
        <v>53938.062685920297</v>
      </c>
      <c r="AC56" s="121">
        <v>1050000</v>
      </c>
      <c r="AD56" s="121">
        <v>580325.39924534061</v>
      </c>
      <c r="AE56" s="121">
        <v>370799.63410450891</v>
      </c>
      <c r="AF56" s="121">
        <v>168993.69211418988</v>
      </c>
      <c r="AG56" s="121">
        <v>65591.4834013035</v>
      </c>
      <c r="AH56" s="496">
        <v>6500</v>
      </c>
      <c r="AI56" s="496"/>
      <c r="AJ56" s="496">
        <v>6300</v>
      </c>
      <c r="AK56" s="496"/>
      <c r="AL56" s="496">
        <v>7400</v>
      </c>
      <c r="AM56" s="496"/>
      <c r="AN56" s="179"/>
      <c r="AO56" s="179"/>
      <c r="AP56" s="179"/>
      <c r="AQ56" s="179"/>
      <c r="AR56" s="179"/>
      <c r="AS56" s="180"/>
      <c r="AT56" s="181" t="s">
        <v>6</v>
      </c>
      <c r="AU56" s="11" t="s">
        <v>6</v>
      </c>
      <c r="AV56" s="181" t="s">
        <v>6</v>
      </c>
      <c r="AW56" s="11" t="s">
        <v>29</v>
      </c>
      <c r="AX56" s="181"/>
      <c r="AZ56" s="181" t="s">
        <v>29</v>
      </c>
      <c r="BA56" s="179" t="s">
        <v>29</v>
      </c>
      <c r="BB56" s="181" t="s">
        <v>29</v>
      </c>
    </row>
    <row r="57" spans="1:54" s="67" customFormat="1" outlineLevel="1">
      <c r="A57" s="173" t="s">
        <v>49</v>
      </c>
      <c r="B57" s="174" t="s">
        <v>4</v>
      </c>
      <c r="C57" s="175" t="s">
        <v>7</v>
      </c>
      <c r="D57" s="183"/>
      <c r="E57" s="176" t="s">
        <v>16</v>
      </c>
      <c r="F57" s="177">
        <v>0.55902777777777779</v>
      </c>
      <c r="G57" s="178" t="s">
        <v>2</v>
      </c>
      <c r="H57" s="194"/>
      <c r="I57" s="194"/>
      <c r="J57" s="194"/>
      <c r="K57" s="194"/>
      <c r="L57" s="194"/>
      <c r="M57" s="185"/>
      <c r="N57" s="121">
        <v>1350000</v>
      </c>
      <c r="O57" s="121">
        <v>705479.13488457364</v>
      </c>
      <c r="P57" s="121">
        <v>653597.59580464615</v>
      </c>
      <c r="Q57" s="121">
        <v>316991.67651960516</v>
      </c>
      <c r="R57" s="121">
        <v>143879.03333858302</v>
      </c>
      <c r="S57" s="121">
        <v>1300000</v>
      </c>
      <c r="T57" s="121">
        <v>679350.27803699684</v>
      </c>
      <c r="U57" s="121">
        <v>629390.27744151105</v>
      </c>
      <c r="V57" s="121">
        <v>305251.24405591609</v>
      </c>
      <c r="W57" s="121">
        <v>138550.18025196882</v>
      </c>
      <c r="X57" s="121">
        <v>1200000</v>
      </c>
      <c r="Y57" s="121">
        <v>627092.56434184324</v>
      </c>
      <c r="Z57" s="121">
        <v>580975.64071524108</v>
      </c>
      <c r="AA57" s="121">
        <v>281770.37912853796</v>
      </c>
      <c r="AB57" s="121">
        <v>127892.47407874044</v>
      </c>
      <c r="AC57" s="121">
        <v>1400000</v>
      </c>
      <c r="AD57" s="121">
        <v>765959.39387658669</v>
      </c>
      <c r="AE57" s="121">
        <v>641736.2376015021</v>
      </c>
      <c r="AF57" s="121">
        <v>303433.37613270496</v>
      </c>
      <c r="AG57" s="121">
        <v>80375.639136307509</v>
      </c>
      <c r="AH57" s="496">
        <v>11500</v>
      </c>
      <c r="AI57" s="496"/>
      <c r="AJ57" s="496">
        <v>10500</v>
      </c>
      <c r="AK57" s="496"/>
      <c r="AL57" s="496">
        <v>12100</v>
      </c>
      <c r="AM57" s="496"/>
      <c r="AN57" s="366"/>
      <c r="AO57" s="366"/>
      <c r="AP57" s="366"/>
      <c r="AQ57" s="366"/>
      <c r="AR57" s="366"/>
      <c r="AS57" s="186"/>
      <c r="AT57" s="181" t="s">
        <v>6</v>
      </c>
      <c r="AU57" s="11" t="s">
        <v>6</v>
      </c>
      <c r="AV57" s="181" t="s">
        <v>6</v>
      </c>
      <c r="AW57" s="11"/>
      <c r="AX57" s="181"/>
      <c r="AY57" s="11" t="s">
        <v>6</v>
      </c>
      <c r="AZ57" s="181" t="s">
        <v>29</v>
      </c>
      <c r="BA57" s="11" t="s">
        <v>29</v>
      </c>
      <c r="BB57" s="181" t="s">
        <v>6</v>
      </c>
    </row>
    <row r="58" spans="1:54" s="67" customFormat="1" outlineLevel="1">
      <c r="A58" s="173" t="s">
        <v>49</v>
      </c>
      <c r="B58" s="174" t="s">
        <v>4</v>
      </c>
      <c r="C58" s="175" t="s">
        <v>8</v>
      </c>
      <c r="D58" s="183"/>
      <c r="E58" s="176" t="s">
        <v>163</v>
      </c>
      <c r="F58" s="177">
        <v>0.57986111111111105</v>
      </c>
      <c r="G58" s="178" t="s">
        <v>2</v>
      </c>
      <c r="H58" s="185"/>
      <c r="I58" s="185"/>
      <c r="J58" s="185"/>
      <c r="K58" s="185"/>
      <c r="L58" s="185"/>
      <c r="M58" s="185"/>
      <c r="N58" s="121">
        <v>750000</v>
      </c>
      <c r="O58" s="121">
        <v>369935.45503563649</v>
      </c>
      <c r="P58" s="121">
        <v>418630.47928373859</v>
      </c>
      <c r="Q58" s="121">
        <v>220820.36363405007</v>
      </c>
      <c r="R58" s="121">
        <v>89076.58392038288</v>
      </c>
      <c r="S58" s="121">
        <v>650000</v>
      </c>
      <c r="T58" s="121">
        <v>320610.7276975516</v>
      </c>
      <c r="U58" s="121">
        <v>362813.08204590675</v>
      </c>
      <c r="V58" s="121">
        <v>191377.64848284339</v>
      </c>
      <c r="W58" s="121">
        <v>77199.70606433184</v>
      </c>
      <c r="X58" s="121">
        <v>550000</v>
      </c>
      <c r="Y58" s="121">
        <v>271286.00035946677</v>
      </c>
      <c r="Z58" s="121">
        <v>306995.68480807496</v>
      </c>
      <c r="AA58" s="121">
        <v>161934.93333163674</v>
      </c>
      <c r="AB58" s="121">
        <v>65322.828208280785</v>
      </c>
      <c r="AC58" s="121">
        <v>600000</v>
      </c>
      <c r="AD58" s="121">
        <v>307658.99854875274</v>
      </c>
      <c r="AE58" s="121">
        <v>363189.04806509416</v>
      </c>
      <c r="AF58" s="121">
        <v>188270.80528826558</v>
      </c>
      <c r="AG58" s="121">
        <v>37878.098847879926</v>
      </c>
      <c r="AH58" s="496">
        <v>7400</v>
      </c>
      <c r="AI58" s="496"/>
      <c r="AJ58" s="496">
        <v>6100</v>
      </c>
      <c r="AK58" s="496"/>
      <c r="AL58" s="496">
        <v>7200</v>
      </c>
      <c r="AM58" s="496"/>
      <c r="AN58" s="366"/>
      <c r="AO58" s="366"/>
      <c r="AP58" s="366"/>
      <c r="AQ58" s="366"/>
      <c r="AR58" s="366"/>
      <c r="AS58" s="186"/>
      <c r="AT58" s="181" t="s">
        <v>6</v>
      </c>
      <c r="AU58" s="11" t="s">
        <v>6</v>
      </c>
      <c r="AV58" s="181" t="s">
        <v>6</v>
      </c>
      <c r="AW58" s="11"/>
      <c r="AX58" s="181"/>
      <c r="AY58" s="11" t="s">
        <v>6</v>
      </c>
      <c r="AZ58" s="181" t="s">
        <v>29</v>
      </c>
      <c r="BA58" s="11" t="s">
        <v>29</v>
      </c>
      <c r="BB58" s="181" t="s">
        <v>6</v>
      </c>
    </row>
    <row r="59" spans="1:54" s="67" customFormat="1" outlineLevel="1">
      <c r="A59" s="173" t="s">
        <v>49</v>
      </c>
      <c r="B59" s="174" t="s">
        <v>4</v>
      </c>
      <c r="C59" s="175" t="s">
        <v>298</v>
      </c>
      <c r="D59" s="191"/>
      <c r="E59" s="176" t="s">
        <v>222</v>
      </c>
      <c r="F59" s="177">
        <v>0.52777777777777779</v>
      </c>
      <c r="G59" s="178" t="s">
        <v>2</v>
      </c>
      <c r="I59" s="178"/>
      <c r="J59" s="178"/>
      <c r="K59" s="178"/>
      <c r="L59" s="178"/>
      <c r="M59" s="185"/>
      <c r="N59" s="121">
        <v>500000</v>
      </c>
      <c r="O59" s="121">
        <v>290517.24583854916</v>
      </c>
      <c r="P59" s="121">
        <v>207449.87637206318</v>
      </c>
      <c r="Q59" s="121">
        <v>97833.536793536172</v>
      </c>
      <c r="R59" s="121">
        <v>17727.547821768861</v>
      </c>
      <c r="S59" s="121">
        <v>450000</v>
      </c>
      <c r="T59" s="121">
        <v>261465.52125469423</v>
      </c>
      <c r="U59" s="121">
        <v>186704.88873485685</v>
      </c>
      <c r="V59" s="121">
        <v>88050.183114182539</v>
      </c>
      <c r="W59" s="121">
        <v>15954.793039591974</v>
      </c>
      <c r="X59" s="121">
        <v>450000</v>
      </c>
      <c r="Y59" s="121">
        <v>261465.52125469423</v>
      </c>
      <c r="Z59" s="121">
        <v>186704.88873485685</v>
      </c>
      <c r="AA59" s="121">
        <v>88050.183114182539</v>
      </c>
      <c r="AB59" s="121">
        <v>15954.793039591974</v>
      </c>
      <c r="AC59" s="121">
        <v>500000</v>
      </c>
      <c r="AD59" s="121">
        <v>290517.24583854916</v>
      </c>
      <c r="AE59" s="121">
        <v>207449.87637206318</v>
      </c>
      <c r="AF59" s="121">
        <v>97833.536793536172</v>
      </c>
      <c r="AG59" s="121">
        <v>17727.547821768861</v>
      </c>
      <c r="AH59" s="496">
        <v>3000</v>
      </c>
      <c r="AI59" s="496"/>
      <c r="AJ59" s="496">
        <v>2800</v>
      </c>
      <c r="AK59" s="496"/>
      <c r="AL59" s="496">
        <v>4100</v>
      </c>
      <c r="AM59" s="496"/>
      <c r="AN59" s="366"/>
      <c r="AO59" s="366"/>
      <c r="AP59" s="366"/>
      <c r="AQ59" s="366"/>
      <c r="AR59" s="366"/>
      <c r="AS59" s="186"/>
      <c r="AT59" s="181" t="s">
        <v>6</v>
      </c>
      <c r="AU59" s="11"/>
      <c r="AV59" s="181"/>
      <c r="AW59" s="11"/>
      <c r="AX59" s="181"/>
      <c r="AZ59" s="181"/>
      <c r="BA59" s="11"/>
      <c r="BB59" s="181"/>
    </row>
    <row r="60" spans="1:54" s="67" customFormat="1" outlineLevel="1">
      <c r="A60" s="173" t="s">
        <v>49</v>
      </c>
      <c r="B60" s="174" t="s">
        <v>4</v>
      </c>
      <c r="C60" s="175" t="s">
        <v>262</v>
      </c>
      <c r="D60" s="191" t="s">
        <v>560</v>
      </c>
      <c r="E60" s="176" t="s">
        <v>497</v>
      </c>
      <c r="F60" s="177" t="s">
        <v>496</v>
      </c>
      <c r="G60" s="178" t="s">
        <v>2</v>
      </c>
      <c r="H60" s="178"/>
      <c r="I60" s="178"/>
      <c r="J60" s="178"/>
      <c r="K60" s="178"/>
      <c r="L60" s="178"/>
      <c r="M60" s="185"/>
      <c r="N60" s="121">
        <v>450000</v>
      </c>
      <c r="O60" s="121">
        <v>261655.31246131202</v>
      </c>
      <c r="P60" s="121">
        <v>195714.74751365255</v>
      </c>
      <c r="Q60" s="121">
        <v>87789.214135383852</v>
      </c>
      <c r="R60" s="121">
        <v>31337.262885676162</v>
      </c>
      <c r="S60" s="121">
        <v>400000</v>
      </c>
      <c r="T60" s="121">
        <v>232582.49996561068</v>
      </c>
      <c r="U60" s="121">
        <v>173968.66445658007</v>
      </c>
      <c r="V60" s="121">
        <v>78034.857009230094</v>
      </c>
      <c r="W60" s="121">
        <v>27855.344787267699</v>
      </c>
      <c r="X60" s="121">
        <v>400000</v>
      </c>
      <c r="Y60" s="121">
        <v>232582.49996561068</v>
      </c>
      <c r="Z60" s="121">
        <v>173968.66445658007</v>
      </c>
      <c r="AA60" s="121">
        <v>78034.857009230094</v>
      </c>
      <c r="AB60" s="121">
        <v>27855.344787267699</v>
      </c>
      <c r="AC60" s="121">
        <v>500000</v>
      </c>
      <c r="AD60" s="121">
        <v>290728.12495701335</v>
      </c>
      <c r="AE60" s="121">
        <v>217460.83057072508</v>
      </c>
      <c r="AF60" s="121">
        <v>97543.571261537625</v>
      </c>
      <c r="AG60" s="121">
        <v>34819.180984084625</v>
      </c>
      <c r="AH60" s="496">
        <v>3400</v>
      </c>
      <c r="AI60" s="496"/>
      <c r="AJ60" s="496">
        <v>2900</v>
      </c>
      <c r="AK60" s="496"/>
      <c r="AL60" s="496">
        <v>4300</v>
      </c>
      <c r="AM60" s="496"/>
      <c r="AN60" s="366"/>
      <c r="AO60" s="366"/>
      <c r="AP60" s="366"/>
      <c r="AQ60" s="366"/>
      <c r="AR60" s="366"/>
      <c r="AS60" s="186"/>
      <c r="AT60" s="181"/>
      <c r="AU60" s="11"/>
      <c r="AV60" s="181" t="s">
        <v>29</v>
      </c>
      <c r="AW60" s="11"/>
      <c r="AX60" s="181" t="s">
        <v>29</v>
      </c>
      <c r="AY60" s="11" t="s">
        <v>29</v>
      </c>
      <c r="AZ60" s="181"/>
      <c r="BA60" s="11"/>
      <c r="BB60" s="181"/>
    </row>
    <row r="61" spans="1:54" s="67" customFormat="1" outlineLevel="1">
      <c r="A61" s="173" t="s">
        <v>49</v>
      </c>
      <c r="B61" s="174" t="s">
        <v>4</v>
      </c>
      <c r="C61" s="175" t="s">
        <v>258</v>
      </c>
      <c r="D61" s="191"/>
      <c r="E61" s="176" t="s">
        <v>32</v>
      </c>
      <c r="F61" s="177">
        <v>0.57638888888888895</v>
      </c>
      <c r="G61" s="194"/>
      <c r="H61" s="178" t="s">
        <v>2</v>
      </c>
      <c r="I61" s="178" t="s">
        <v>2</v>
      </c>
      <c r="J61" s="178" t="s">
        <v>2</v>
      </c>
      <c r="K61" s="178" t="s">
        <v>2</v>
      </c>
      <c r="L61" s="178" t="s">
        <v>2</v>
      </c>
      <c r="M61" s="185"/>
      <c r="N61" s="121">
        <v>850000</v>
      </c>
      <c r="O61" s="121">
        <v>483640.92468796566</v>
      </c>
      <c r="P61" s="121">
        <v>338942.99182614812</v>
      </c>
      <c r="Q61" s="121">
        <v>140450.25160351413</v>
      </c>
      <c r="R61" s="121">
        <v>51880.657039989368</v>
      </c>
      <c r="S61" s="121">
        <v>800000</v>
      </c>
      <c r="T61" s="121">
        <v>455191.45852985</v>
      </c>
      <c r="U61" s="121">
        <v>319005.16877755115</v>
      </c>
      <c r="V61" s="121">
        <v>132188.47209742505</v>
      </c>
      <c r="W61" s="121">
        <v>48828.853684695874</v>
      </c>
      <c r="X61" s="121">
        <v>800000</v>
      </c>
      <c r="Y61" s="121">
        <v>429155.65135782806</v>
      </c>
      <c r="Z61" s="121">
        <v>334561.32061349897</v>
      </c>
      <c r="AA61" s="121">
        <v>148867.35941081602</v>
      </c>
      <c r="AB61" s="121">
        <v>53822.133188588596</v>
      </c>
      <c r="AC61" s="121">
        <v>850000</v>
      </c>
      <c r="AD61" s="121">
        <v>458469.56250022893</v>
      </c>
      <c r="AE61" s="121">
        <v>347410.31334030704</v>
      </c>
      <c r="AF61" s="121">
        <v>162235.4806540953</v>
      </c>
      <c r="AG61" s="121">
        <v>72348.703539374721</v>
      </c>
      <c r="AH61" s="496">
        <v>6000</v>
      </c>
      <c r="AI61" s="496"/>
      <c r="AJ61" s="496">
        <v>5300</v>
      </c>
      <c r="AK61" s="496"/>
      <c r="AL61" s="496">
        <v>6900</v>
      </c>
      <c r="AM61" s="496"/>
      <c r="AN61" s="366"/>
      <c r="AO61" s="366"/>
      <c r="AP61" s="366"/>
      <c r="AQ61" s="366"/>
      <c r="AR61" s="366"/>
      <c r="AS61" s="186"/>
      <c r="AT61" s="181" t="s">
        <v>6</v>
      </c>
      <c r="AU61" s="11" t="s">
        <v>6</v>
      </c>
      <c r="AV61" s="181" t="s">
        <v>6</v>
      </c>
      <c r="AW61" s="11"/>
      <c r="AX61" s="181"/>
      <c r="AY61" s="11"/>
      <c r="AZ61" s="181" t="s">
        <v>6</v>
      </c>
      <c r="BA61" s="11" t="s">
        <v>29</v>
      </c>
      <c r="BB61" s="181" t="s">
        <v>29</v>
      </c>
    </row>
    <row r="62" spans="1:54" s="67" customFormat="1" outlineLevel="1">
      <c r="A62" s="173" t="s">
        <v>49</v>
      </c>
      <c r="B62" s="174" t="s">
        <v>4</v>
      </c>
      <c r="C62" s="175" t="s">
        <v>259</v>
      </c>
      <c r="D62" s="183"/>
      <c r="E62" s="176" t="s">
        <v>559</v>
      </c>
      <c r="F62" s="177">
        <v>0.58333333333333337</v>
      </c>
      <c r="G62" s="178"/>
      <c r="H62" s="178" t="s">
        <v>2</v>
      </c>
      <c r="I62" s="178" t="s">
        <v>2</v>
      </c>
      <c r="J62" s="178" t="s">
        <v>2</v>
      </c>
      <c r="K62" s="178" t="s">
        <v>2</v>
      </c>
      <c r="L62" s="178" t="s">
        <v>2</v>
      </c>
      <c r="M62" s="185"/>
      <c r="N62" s="121">
        <v>550000</v>
      </c>
      <c r="O62" s="121">
        <v>310539.71465988876</v>
      </c>
      <c r="P62" s="121">
        <v>236750.79861776909</v>
      </c>
      <c r="Q62" s="121">
        <v>101172.12201818769</v>
      </c>
      <c r="R62" s="121">
        <v>36808.62955966888</v>
      </c>
      <c r="S62" s="121">
        <v>500000</v>
      </c>
      <c r="T62" s="121">
        <v>282308.8315089898</v>
      </c>
      <c r="U62" s="121">
        <v>215227.99874342643</v>
      </c>
      <c r="V62" s="121">
        <v>91974.656380170622</v>
      </c>
      <c r="W62" s="121">
        <v>33462.390508789897</v>
      </c>
      <c r="X62" s="121">
        <v>500000</v>
      </c>
      <c r="Y62" s="121">
        <v>255529.62885686231</v>
      </c>
      <c r="Z62" s="121">
        <v>232282.69587471982</v>
      </c>
      <c r="AA62" s="121">
        <v>106828.31399678033</v>
      </c>
      <c r="AB62" s="121">
        <v>45177.857365724056</v>
      </c>
      <c r="AC62" s="121">
        <v>550000</v>
      </c>
      <c r="AD62" s="121">
        <v>294808.31019800575</v>
      </c>
      <c r="AE62" s="121">
        <v>252232.95949905392</v>
      </c>
      <c r="AF62" s="121">
        <v>112242.44658491116</v>
      </c>
      <c r="AG62" s="121">
        <v>45585.971692492618</v>
      </c>
      <c r="AH62" s="496">
        <v>4200</v>
      </c>
      <c r="AI62" s="496"/>
      <c r="AJ62" s="496">
        <v>3600</v>
      </c>
      <c r="AK62" s="496"/>
      <c r="AL62" s="496">
        <v>5000</v>
      </c>
      <c r="AM62" s="496"/>
      <c r="AN62" s="366"/>
      <c r="AO62" s="366"/>
      <c r="AP62" s="366"/>
      <c r="AQ62" s="366"/>
      <c r="AR62" s="366"/>
      <c r="AS62" s="186"/>
      <c r="AT62" s="181" t="s">
        <v>6</v>
      </c>
      <c r="AU62" s="11" t="s">
        <v>29</v>
      </c>
      <c r="AV62" s="181" t="s">
        <v>29</v>
      </c>
      <c r="AW62" s="11" t="s">
        <v>6</v>
      </c>
      <c r="AX62" s="181"/>
      <c r="AY62" s="11" t="s">
        <v>6</v>
      </c>
      <c r="AZ62" s="181"/>
      <c r="BA62" s="11" t="s">
        <v>6</v>
      </c>
      <c r="BB62" s="181"/>
    </row>
    <row r="63" spans="1:54" s="67" customFormat="1" outlineLevel="1">
      <c r="A63" s="173" t="s">
        <v>49</v>
      </c>
      <c r="B63" s="174" t="s">
        <v>4</v>
      </c>
      <c r="C63" s="175" t="s">
        <v>260</v>
      </c>
      <c r="D63" s="183" t="s">
        <v>495</v>
      </c>
      <c r="E63" s="176" t="s">
        <v>494</v>
      </c>
      <c r="F63" s="177" t="s">
        <v>261</v>
      </c>
      <c r="G63" s="178"/>
      <c r="H63" s="178" t="s">
        <v>2</v>
      </c>
      <c r="I63" s="178" t="s">
        <v>2</v>
      </c>
      <c r="J63" s="178" t="s">
        <v>2</v>
      </c>
      <c r="K63" s="178" t="s">
        <v>2</v>
      </c>
      <c r="L63" s="178" t="s">
        <v>2</v>
      </c>
      <c r="M63" s="185"/>
      <c r="N63" s="121">
        <v>350000</v>
      </c>
      <c r="O63" s="121">
        <v>196559.8850477559</v>
      </c>
      <c r="P63" s="121">
        <v>152145.84565970756</v>
      </c>
      <c r="Q63" s="121">
        <v>72826.684134899842</v>
      </c>
      <c r="R63" s="121">
        <v>22405.122136759364</v>
      </c>
      <c r="S63" s="121">
        <v>300000</v>
      </c>
      <c r="T63" s="121">
        <v>168479.90146950507</v>
      </c>
      <c r="U63" s="121">
        <v>130410.72485117792</v>
      </c>
      <c r="V63" s="121">
        <v>62422.87211562843</v>
      </c>
      <c r="W63" s="121">
        <v>19204.390402936595</v>
      </c>
      <c r="X63" s="121">
        <v>350000</v>
      </c>
      <c r="Y63" s="121">
        <v>196559.8850477559</v>
      </c>
      <c r="Z63" s="121">
        <v>152145.84565970756</v>
      </c>
      <c r="AA63" s="121">
        <v>72826.684134899842</v>
      </c>
      <c r="AB63" s="121">
        <v>22405.122136759364</v>
      </c>
      <c r="AC63" s="121">
        <v>400000</v>
      </c>
      <c r="AD63" s="121">
        <v>224639.86862600673</v>
      </c>
      <c r="AE63" s="121">
        <v>173880.96646823719</v>
      </c>
      <c r="AF63" s="121">
        <v>83230.49615417124</v>
      </c>
      <c r="AG63" s="121">
        <v>25605.85387058213</v>
      </c>
      <c r="AH63" s="496">
        <v>2700</v>
      </c>
      <c r="AI63" s="496"/>
      <c r="AJ63" s="496">
        <v>2200</v>
      </c>
      <c r="AK63" s="496"/>
      <c r="AL63" s="496">
        <v>3500</v>
      </c>
      <c r="AM63" s="496"/>
      <c r="AN63" s="366"/>
      <c r="AO63" s="366"/>
      <c r="AP63" s="366"/>
      <c r="AQ63" s="366"/>
      <c r="AR63" s="366"/>
      <c r="AS63" s="186"/>
      <c r="AT63" s="181" t="s">
        <v>6</v>
      </c>
      <c r="AU63" s="11" t="s">
        <v>29</v>
      </c>
      <c r="AV63" s="181" t="s">
        <v>6</v>
      </c>
      <c r="AW63" s="11" t="s">
        <v>6</v>
      </c>
      <c r="AX63" s="181" t="s">
        <v>29</v>
      </c>
      <c r="AY63" s="11" t="s">
        <v>6</v>
      </c>
      <c r="AZ63" s="181"/>
      <c r="BA63" s="11" t="s">
        <v>6</v>
      </c>
      <c r="BB63" s="181"/>
    </row>
    <row r="64" spans="1:54" s="67" customFormat="1" outlineLevel="1">
      <c r="A64" s="173" t="s">
        <v>49</v>
      </c>
      <c r="B64" s="174" t="s">
        <v>4</v>
      </c>
      <c r="C64" s="175" t="s">
        <v>299</v>
      </c>
      <c r="D64" s="191"/>
      <c r="E64" s="176" t="s">
        <v>222</v>
      </c>
      <c r="F64" s="177">
        <v>0.52777777777777779</v>
      </c>
      <c r="I64" s="178"/>
      <c r="J64" s="178"/>
      <c r="K64" s="178"/>
      <c r="L64" s="178"/>
      <c r="M64" s="178" t="s">
        <v>2</v>
      </c>
      <c r="N64" s="121">
        <v>350000</v>
      </c>
      <c r="O64" s="121">
        <v>201268.21119509256</v>
      </c>
      <c r="P64" s="121">
        <v>125758.8454376164</v>
      </c>
      <c r="Q64" s="121">
        <v>64034.395881257537</v>
      </c>
      <c r="R64" s="121">
        <v>18155.603023332238</v>
      </c>
      <c r="S64" s="121">
        <v>350000</v>
      </c>
      <c r="T64" s="121">
        <v>201268.21119509256</v>
      </c>
      <c r="U64" s="121">
        <v>125758.8454376164</v>
      </c>
      <c r="V64" s="121">
        <v>64034.395881257537</v>
      </c>
      <c r="W64" s="121">
        <v>18155.603023332238</v>
      </c>
      <c r="X64" s="121">
        <v>350000</v>
      </c>
      <c r="Y64" s="121">
        <v>201268.21119509256</v>
      </c>
      <c r="Z64" s="121">
        <v>125758.8454376164</v>
      </c>
      <c r="AA64" s="121">
        <v>64034.395881257537</v>
      </c>
      <c r="AB64" s="121">
        <v>18155.603023332238</v>
      </c>
      <c r="AC64" s="121">
        <v>350000</v>
      </c>
      <c r="AD64" s="121">
        <v>201268.21119509256</v>
      </c>
      <c r="AE64" s="121">
        <v>125758.8454376164</v>
      </c>
      <c r="AF64" s="121">
        <v>64034.395881257537</v>
      </c>
      <c r="AG64" s="121">
        <v>18155.603023332238</v>
      </c>
      <c r="AH64" s="496">
        <v>2200</v>
      </c>
      <c r="AI64" s="496"/>
      <c r="AJ64" s="496">
        <v>2100</v>
      </c>
      <c r="AK64" s="496"/>
      <c r="AL64" s="496">
        <v>2500</v>
      </c>
      <c r="AM64" s="496"/>
      <c r="AN64" s="366"/>
      <c r="AO64" s="366"/>
      <c r="AP64" s="366"/>
      <c r="AQ64" s="366"/>
      <c r="AR64" s="366"/>
      <c r="AS64" s="186"/>
      <c r="AT64" s="181" t="s">
        <v>6</v>
      </c>
      <c r="AU64" s="11" t="s">
        <v>29</v>
      </c>
      <c r="AV64" s="181" t="s">
        <v>6</v>
      </c>
      <c r="AW64" s="11"/>
      <c r="AX64" s="181"/>
      <c r="AY64" s="11"/>
      <c r="AZ64" s="181"/>
      <c r="BA64" s="11"/>
      <c r="BB64" s="181" t="s">
        <v>29</v>
      </c>
    </row>
    <row r="65" spans="1:54" s="67" customFormat="1" ht="20.25" customHeight="1" outlineLevel="1">
      <c r="A65" s="173" t="s">
        <v>49</v>
      </c>
      <c r="B65" s="174" t="s">
        <v>4</v>
      </c>
      <c r="C65" s="175" t="s">
        <v>508</v>
      </c>
      <c r="D65" s="183"/>
      <c r="E65" s="176" t="s">
        <v>509</v>
      </c>
      <c r="F65" s="177" t="s">
        <v>510</v>
      </c>
      <c r="G65" s="178"/>
      <c r="H65" s="178"/>
      <c r="I65" s="178"/>
      <c r="J65" s="178"/>
      <c r="K65" s="178"/>
      <c r="L65" s="178"/>
      <c r="M65" s="178" t="s">
        <v>2</v>
      </c>
      <c r="N65" s="121">
        <v>450000</v>
      </c>
      <c r="O65" s="121">
        <v>262958.38954031334</v>
      </c>
      <c r="P65" s="121">
        <v>197606.69443662075</v>
      </c>
      <c r="Q65" s="121">
        <v>83816.243940764019</v>
      </c>
      <c r="R65" s="121">
        <v>27140.485331831187</v>
      </c>
      <c r="S65" s="121">
        <v>450000</v>
      </c>
      <c r="T65" s="121">
        <v>262958.38954031334</v>
      </c>
      <c r="U65" s="121">
        <v>197606.69443662075</v>
      </c>
      <c r="V65" s="121">
        <v>83816.243940764019</v>
      </c>
      <c r="W65" s="121">
        <v>27140.485331831187</v>
      </c>
      <c r="X65" s="121">
        <v>400000</v>
      </c>
      <c r="Y65" s="121">
        <v>233740.79070250079</v>
      </c>
      <c r="Z65" s="121">
        <v>175650.39505477401</v>
      </c>
      <c r="AA65" s="121">
        <v>74503.327947345795</v>
      </c>
      <c r="AB65" s="121">
        <v>24124.875850516608</v>
      </c>
      <c r="AC65" s="121">
        <v>400000</v>
      </c>
      <c r="AD65" s="121">
        <v>233740.79070250079</v>
      </c>
      <c r="AE65" s="121">
        <v>175650.39505477401</v>
      </c>
      <c r="AF65" s="121">
        <v>74503.327947345795</v>
      </c>
      <c r="AG65" s="121">
        <v>24124.875850516608</v>
      </c>
      <c r="AH65" s="496">
        <v>3500</v>
      </c>
      <c r="AI65" s="496"/>
      <c r="AJ65" s="496">
        <v>3300</v>
      </c>
      <c r="AK65" s="496"/>
      <c r="AL65" s="496">
        <v>3500</v>
      </c>
      <c r="AM65" s="496"/>
      <c r="AN65" s="366"/>
      <c r="AO65" s="366"/>
      <c r="AP65" s="366"/>
      <c r="AQ65" s="366"/>
      <c r="AR65" s="366"/>
      <c r="AS65" s="186"/>
      <c r="AT65" s="181"/>
      <c r="AU65" s="11" t="s">
        <v>29</v>
      </c>
      <c r="AV65" s="181" t="s">
        <v>29</v>
      </c>
      <c r="AW65" s="11"/>
      <c r="AX65" s="181"/>
      <c r="AY65" s="11"/>
      <c r="AZ65" s="181"/>
      <c r="BA65" s="11"/>
      <c r="BB65" s="181"/>
    </row>
    <row r="66" spans="1:54" s="67" customFormat="1" outlineLevel="1">
      <c r="A66" s="173" t="s">
        <v>49</v>
      </c>
      <c r="B66" s="174" t="s">
        <v>4</v>
      </c>
      <c r="C66" s="175" t="s">
        <v>263</v>
      </c>
      <c r="D66" s="183"/>
      <c r="E66" s="176" t="s">
        <v>157</v>
      </c>
      <c r="F66" s="177">
        <v>0.80555555555555547</v>
      </c>
      <c r="G66" s="178" t="s">
        <v>2</v>
      </c>
      <c r="I66" s="178"/>
      <c r="J66" s="178"/>
      <c r="K66" s="178"/>
      <c r="L66" s="178"/>
      <c r="M66" s="178"/>
      <c r="N66" s="121">
        <v>500000</v>
      </c>
      <c r="O66" s="121">
        <v>290728.12495701335</v>
      </c>
      <c r="P66" s="121">
        <v>217460.83057072508</v>
      </c>
      <c r="Q66" s="121">
        <v>97543.571261537625</v>
      </c>
      <c r="R66" s="121">
        <v>34819.180984084625</v>
      </c>
      <c r="S66" s="121">
        <v>450000</v>
      </c>
      <c r="T66" s="121">
        <v>261655.31246131202</v>
      </c>
      <c r="U66" s="121">
        <v>195714.74751365255</v>
      </c>
      <c r="V66" s="121">
        <v>87789.214135383852</v>
      </c>
      <c r="W66" s="121">
        <v>31337.262885676162</v>
      </c>
      <c r="X66" s="121">
        <v>450000</v>
      </c>
      <c r="Y66" s="121">
        <v>261655.31246131202</v>
      </c>
      <c r="Z66" s="121">
        <v>195714.74751365255</v>
      </c>
      <c r="AA66" s="121">
        <v>87789.214135383852</v>
      </c>
      <c r="AB66" s="121">
        <v>31337.262885676162</v>
      </c>
      <c r="AC66" s="121">
        <v>500000</v>
      </c>
      <c r="AD66" s="121">
        <v>290728.12495701335</v>
      </c>
      <c r="AE66" s="121">
        <v>217460.83057072508</v>
      </c>
      <c r="AF66" s="121">
        <v>97543.571261537625</v>
      </c>
      <c r="AG66" s="121">
        <v>34819.180984084625</v>
      </c>
      <c r="AH66" s="496">
        <v>4200</v>
      </c>
      <c r="AI66" s="496"/>
      <c r="AJ66" s="496">
        <v>3600</v>
      </c>
      <c r="AK66" s="496"/>
      <c r="AL66" s="496">
        <v>4700</v>
      </c>
      <c r="AM66" s="496"/>
      <c r="AN66" s="195"/>
      <c r="AO66" s="195"/>
      <c r="AP66" s="195"/>
      <c r="AQ66" s="195"/>
      <c r="AR66" s="195"/>
      <c r="AT66" s="181" t="s">
        <v>6</v>
      </c>
      <c r="AU66" s="11"/>
      <c r="AV66" s="181" t="s">
        <v>6</v>
      </c>
      <c r="AW66" s="11" t="s">
        <v>6</v>
      </c>
      <c r="AX66" s="181" t="s">
        <v>6</v>
      </c>
      <c r="AY66" s="11" t="s">
        <v>6</v>
      </c>
      <c r="AZ66" s="181"/>
      <c r="BA66" s="11" t="s">
        <v>6</v>
      </c>
      <c r="BB66" s="181"/>
    </row>
    <row r="67" spans="1:54" s="67" customFormat="1" outlineLevel="1">
      <c r="A67" s="173" t="s">
        <v>49</v>
      </c>
      <c r="B67" s="174" t="s">
        <v>4</v>
      </c>
      <c r="C67" s="175" t="s">
        <v>333</v>
      </c>
      <c r="D67" s="183"/>
      <c r="E67" s="176" t="s">
        <v>157</v>
      </c>
      <c r="F67" s="177">
        <v>0.80555555555555547</v>
      </c>
      <c r="I67" s="178"/>
      <c r="J67" s="178"/>
      <c r="K67" s="178"/>
      <c r="L67" s="178"/>
      <c r="M67" s="178" t="s">
        <v>2</v>
      </c>
      <c r="N67" s="121">
        <v>450000</v>
      </c>
      <c r="O67" s="121">
        <v>262958.38954031334</v>
      </c>
      <c r="P67" s="121">
        <v>197606.69443662075</v>
      </c>
      <c r="Q67" s="121">
        <v>83816.243940764019</v>
      </c>
      <c r="R67" s="121">
        <v>27140.485331831187</v>
      </c>
      <c r="S67" s="121">
        <v>400000</v>
      </c>
      <c r="T67" s="121">
        <v>233740.79070250079</v>
      </c>
      <c r="U67" s="121">
        <v>175650.39505477401</v>
      </c>
      <c r="V67" s="121">
        <v>74503.327947345795</v>
      </c>
      <c r="W67" s="121">
        <v>24124.875850516608</v>
      </c>
      <c r="X67" s="121">
        <v>400000</v>
      </c>
      <c r="Y67" s="121">
        <v>233740.79070250079</v>
      </c>
      <c r="Z67" s="121">
        <v>175650.39505477401</v>
      </c>
      <c r="AA67" s="121">
        <v>74503.327947345795</v>
      </c>
      <c r="AB67" s="121">
        <v>24124.875850516608</v>
      </c>
      <c r="AC67" s="121">
        <v>400000</v>
      </c>
      <c r="AD67" s="121">
        <v>233740.79070250079</v>
      </c>
      <c r="AE67" s="121">
        <v>175650.39505477401</v>
      </c>
      <c r="AF67" s="121">
        <v>74503.327947345795</v>
      </c>
      <c r="AG67" s="121">
        <v>24124.875850516608</v>
      </c>
      <c r="AH67" s="496">
        <v>3500</v>
      </c>
      <c r="AI67" s="496"/>
      <c r="AJ67" s="496">
        <v>3100</v>
      </c>
      <c r="AK67" s="496"/>
      <c r="AL67" s="496">
        <v>3900</v>
      </c>
      <c r="AM67" s="496"/>
      <c r="AN67" s="195"/>
      <c r="AO67" s="195"/>
      <c r="AP67" s="195"/>
      <c r="AQ67" s="195"/>
      <c r="AR67" s="195"/>
      <c r="AT67" s="181" t="s">
        <v>6</v>
      </c>
      <c r="AU67" s="11"/>
      <c r="AV67" s="181" t="s">
        <v>6</v>
      </c>
      <c r="AW67" s="11" t="s">
        <v>6</v>
      </c>
      <c r="AX67" s="181" t="s">
        <v>6</v>
      </c>
      <c r="AY67" s="11" t="s">
        <v>6</v>
      </c>
      <c r="AZ67" s="181"/>
      <c r="BA67" s="11" t="s">
        <v>6</v>
      </c>
      <c r="BB67" s="181"/>
    </row>
    <row r="68" spans="1:54" s="67" customFormat="1" outlineLevel="1">
      <c r="A68" s="173" t="s">
        <v>49</v>
      </c>
      <c r="B68" s="174" t="s">
        <v>4</v>
      </c>
      <c r="C68" s="175" t="s">
        <v>264</v>
      </c>
      <c r="D68" s="183"/>
      <c r="E68" s="176" t="s">
        <v>561</v>
      </c>
      <c r="F68" s="177" t="s">
        <v>498</v>
      </c>
      <c r="G68" s="178" t="s">
        <v>2</v>
      </c>
      <c r="H68" s="178" t="s">
        <v>2</v>
      </c>
      <c r="I68" s="178" t="s">
        <v>2</v>
      </c>
      <c r="J68" s="178" t="s">
        <v>2</v>
      </c>
      <c r="K68" s="178" t="s">
        <v>2</v>
      </c>
      <c r="L68" s="178" t="s">
        <v>2</v>
      </c>
      <c r="M68" s="178" t="s">
        <v>2</v>
      </c>
      <c r="N68" s="121">
        <v>600000</v>
      </c>
      <c r="O68" s="121">
        <v>342763.7979483513</v>
      </c>
      <c r="P68" s="121">
        <v>278610.63472598681</v>
      </c>
      <c r="Q68" s="121">
        <v>126376.85356549754</v>
      </c>
      <c r="R68" s="121">
        <v>38812.08907069455</v>
      </c>
      <c r="S68" s="121">
        <v>600000</v>
      </c>
      <c r="T68" s="121">
        <v>333645.8906238791</v>
      </c>
      <c r="U68" s="121">
        <v>266850.89313469955</v>
      </c>
      <c r="V68" s="121">
        <v>119184.16270116455</v>
      </c>
      <c r="W68" s="121">
        <v>43065.054161983782</v>
      </c>
      <c r="X68" s="121">
        <v>550000</v>
      </c>
      <c r="Y68" s="121">
        <v>298986.51259854686</v>
      </c>
      <c r="Z68" s="121">
        <v>264962.22368217655</v>
      </c>
      <c r="AA68" s="121">
        <v>121483.13108672129</v>
      </c>
      <c r="AB68" s="121">
        <v>39398.670582779407</v>
      </c>
      <c r="AC68" s="121">
        <v>600000</v>
      </c>
      <c r="AD68" s="121">
        <v>322482.66600946605</v>
      </c>
      <c r="AE68" s="121">
        <v>280416.52031662065</v>
      </c>
      <c r="AF68" s="121">
        <v>123862.78737165667</v>
      </c>
      <c r="AG68" s="121">
        <v>35597.117890541165</v>
      </c>
      <c r="AH68" s="496">
        <v>9100</v>
      </c>
      <c r="AI68" s="496"/>
      <c r="AJ68" s="496">
        <v>8300</v>
      </c>
      <c r="AK68" s="496"/>
      <c r="AL68" s="496">
        <v>10400</v>
      </c>
      <c r="AM68" s="496"/>
      <c r="AN68" s="195"/>
      <c r="AO68" s="195"/>
      <c r="AP68" s="195"/>
      <c r="AQ68" s="195"/>
      <c r="AR68" s="195"/>
      <c r="AT68" s="181" t="s">
        <v>6</v>
      </c>
      <c r="AU68" s="11" t="s">
        <v>29</v>
      </c>
      <c r="AV68" s="181" t="s">
        <v>6</v>
      </c>
      <c r="AW68" s="11" t="s">
        <v>6</v>
      </c>
      <c r="AX68" s="181" t="s">
        <v>6</v>
      </c>
      <c r="AY68" s="11" t="s">
        <v>6</v>
      </c>
      <c r="AZ68" s="181"/>
      <c r="BA68" s="11" t="s">
        <v>6</v>
      </c>
      <c r="BB68" s="181"/>
    </row>
    <row r="69" spans="1:54" s="67" customFormat="1" outlineLevel="1">
      <c r="A69" s="173" t="s">
        <v>49</v>
      </c>
      <c r="B69" s="174" t="s">
        <v>4</v>
      </c>
      <c r="C69" s="175" t="s">
        <v>265</v>
      </c>
      <c r="D69" s="183"/>
      <c r="E69" s="176" t="s">
        <v>157</v>
      </c>
      <c r="F69" s="177">
        <v>0.85069444444444453</v>
      </c>
      <c r="G69" s="178" t="s">
        <v>2</v>
      </c>
      <c r="H69" s="178" t="s">
        <v>2</v>
      </c>
      <c r="I69" s="178" t="s">
        <v>2</v>
      </c>
      <c r="J69" s="178" t="s">
        <v>2</v>
      </c>
      <c r="K69" s="178" t="s">
        <v>2</v>
      </c>
      <c r="L69" s="178" t="s">
        <v>2</v>
      </c>
      <c r="M69" s="178" t="s">
        <v>2</v>
      </c>
      <c r="N69" s="121">
        <v>900000</v>
      </c>
      <c r="O69" s="121">
        <v>502599.6939304641</v>
      </c>
      <c r="P69" s="121">
        <v>412473.91452818492</v>
      </c>
      <c r="Q69" s="121">
        <v>194236.21738525556</v>
      </c>
      <c r="R69" s="121">
        <v>54135.416798411476</v>
      </c>
      <c r="S69" s="121">
        <v>900000</v>
      </c>
      <c r="T69" s="121">
        <v>502599.6939304641</v>
      </c>
      <c r="U69" s="121">
        <v>412473.91452818492</v>
      </c>
      <c r="V69" s="121">
        <v>194236.21738525556</v>
      </c>
      <c r="W69" s="121">
        <v>54135.416798411476</v>
      </c>
      <c r="X69" s="121">
        <v>800000</v>
      </c>
      <c r="Y69" s="121">
        <v>435023.13774482923</v>
      </c>
      <c r="Z69" s="121">
        <v>383758.63628179807</v>
      </c>
      <c r="AA69" s="121">
        <v>179265.77689084236</v>
      </c>
      <c r="AB69" s="121">
        <v>53807.660538291013</v>
      </c>
      <c r="AC69" s="121">
        <v>850000</v>
      </c>
      <c r="AD69" s="121">
        <v>453421.31096599228</v>
      </c>
      <c r="AE69" s="121">
        <v>407247.06087300426</v>
      </c>
      <c r="AF69" s="121">
        <v>192749.05481819081</v>
      </c>
      <c r="AG69" s="121">
        <v>54915.65164576986</v>
      </c>
      <c r="AH69" s="496">
        <v>13500</v>
      </c>
      <c r="AI69" s="496"/>
      <c r="AJ69" s="496">
        <v>12900</v>
      </c>
      <c r="AK69" s="496"/>
      <c r="AL69" s="496">
        <v>15100</v>
      </c>
      <c r="AM69" s="496"/>
      <c r="AN69" s="179"/>
      <c r="AO69" s="179"/>
      <c r="AP69" s="179"/>
      <c r="AQ69" s="179"/>
      <c r="AR69" s="179"/>
      <c r="AS69" s="180"/>
      <c r="AT69" s="181" t="s">
        <v>6</v>
      </c>
      <c r="AU69" s="11"/>
      <c r="AV69" s="181" t="s">
        <v>6</v>
      </c>
      <c r="AW69" s="11" t="s">
        <v>29</v>
      </c>
      <c r="AX69" s="181" t="s">
        <v>6</v>
      </c>
      <c r="AY69" s="11" t="s">
        <v>6</v>
      </c>
      <c r="AZ69" s="181" t="s">
        <v>6</v>
      </c>
      <c r="BA69" s="11" t="s">
        <v>6</v>
      </c>
      <c r="BB69" s="181" t="s">
        <v>6</v>
      </c>
    </row>
    <row r="70" spans="1:54" s="67" customFormat="1" outlineLevel="1">
      <c r="A70" s="173" t="s">
        <v>49</v>
      </c>
      <c r="B70" s="174" t="s">
        <v>4</v>
      </c>
      <c r="C70" s="175" t="s">
        <v>267</v>
      </c>
      <c r="D70" s="191" t="s">
        <v>571</v>
      </c>
      <c r="E70" s="176" t="s">
        <v>339</v>
      </c>
      <c r="F70" s="177" t="s">
        <v>570</v>
      </c>
      <c r="G70" s="178"/>
      <c r="I70" s="178" t="s">
        <v>2</v>
      </c>
      <c r="L70" s="178"/>
      <c r="N70" s="121">
        <v>1000000</v>
      </c>
      <c r="O70" s="121">
        <v>526822.5584594222</v>
      </c>
      <c r="P70" s="121">
        <v>640000</v>
      </c>
      <c r="Q70" s="121">
        <v>350000</v>
      </c>
      <c r="R70" s="121">
        <v>110000</v>
      </c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496">
        <v>21500</v>
      </c>
      <c r="AI70" s="496"/>
      <c r="AJ70" s="496"/>
      <c r="AK70" s="496"/>
      <c r="AL70" s="496"/>
      <c r="AM70" s="496"/>
      <c r="AN70" s="179"/>
      <c r="AO70" s="179"/>
      <c r="AP70" s="179"/>
      <c r="AQ70" s="179"/>
      <c r="AR70" s="179"/>
      <c r="AS70" s="180"/>
      <c r="AT70" s="181"/>
      <c r="AU70" s="11" t="s">
        <v>29</v>
      </c>
      <c r="AV70" s="181"/>
      <c r="AW70" s="11"/>
      <c r="AX70" s="181"/>
      <c r="AY70" s="11"/>
      <c r="AZ70" s="181"/>
      <c r="BA70" s="11"/>
      <c r="BB70" s="181"/>
    </row>
    <row r="71" spans="1:54" s="67" customFormat="1" outlineLevel="1">
      <c r="A71" s="173" t="s">
        <v>49</v>
      </c>
      <c r="B71" s="174" t="s">
        <v>4</v>
      </c>
      <c r="C71" s="175" t="s">
        <v>336</v>
      </c>
      <c r="D71" s="191" t="s">
        <v>557</v>
      </c>
      <c r="E71" s="176" t="s">
        <v>338</v>
      </c>
      <c r="F71" s="177" t="s">
        <v>334</v>
      </c>
      <c r="G71" s="178"/>
      <c r="H71" s="178" t="s">
        <v>2</v>
      </c>
      <c r="K71" s="178"/>
      <c r="L71" s="178"/>
      <c r="N71" s="121">
        <v>1300000</v>
      </c>
      <c r="O71" s="121">
        <v>622834.64566929138</v>
      </c>
      <c r="P71" s="121">
        <v>884000.00000000012</v>
      </c>
      <c r="Q71" s="121">
        <v>559000</v>
      </c>
      <c r="R71" s="121">
        <v>169000</v>
      </c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496">
        <v>29800</v>
      </c>
      <c r="AI71" s="496"/>
      <c r="AJ71" s="496"/>
      <c r="AK71" s="496"/>
      <c r="AL71" s="496"/>
      <c r="AM71" s="496"/>
      <c r="AN71" s="179"/>
      <c r="AO71" s="179"/>
      <c r="AP71" s="179"/>
      <c r="AQ71" s="179"/>
      <c r="AR71" s="179"/>
      <c r="AS71" s="180"/>
      <c r="AT71" s="181"/>
      <c r="AU71" s="11" t="s">
        <v>29</v>
      </c>
      <c r="AV71" s="181"/>
      <c r="AW71" s="11"/>
      <c r="AX71" s="181"/>
      <c r="AY71" s="11"/>
      <c r="AZ71" s="181"/>
      <c r="BA71" s="11"/>
      <c r="BB71" s="181"/>
    </row>
    <row r="72" spans="1:54" s="67" customFormat="1" outlineLevel="1">
      <c r="A72" s="173" t="s">
        <v>49</v>
      </c>
      <c r="B72" s="174" t="s">
        <v>4</v>
      </c>
      <c r="C72" s="175" t="s">
        <v>337</v>
      </c>
      <c r="D72" s="191" t="s">
        <v>557</v>
      </c>
      <c r="E72" s="176" t="s">
        <v>558</v>
      </c>
      <c r="F72" s="177">
        <v>0.97916666666666663</v>
      </c>
      <c r="G72" s="178"/>
      <c r="H72" s="178" t="s">
        <v>2</v>
      </c>
      <c r="K72" s="178"/>
      <c r="L72" s="178"/>
      <c r="N72" s="121">
        <v>1000000</v>
      </c>
      <c r="O72" s="121">
        <v>465081.72362555721</v>
      </c>
      <c r="P72" s="121">
        <v>680000</v>
      </c>
      <c r="Q72" s="121">
        <v>460000</v>
      </c>
      <c r="R72" s="121">
        <v>120000</v>
      </c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496">
        <v>20000</v>
      </c>
      <c r="AI72" s="496"/>
      <c r="AJ72" s="496"/>
      <c r="AK72" s="496"/>
      <c r="AL72" s="496"/>
      <c r="AM72" s="496"/>
      <c r="AN72" s="179"/>
      <c r="AO72" s="179"/>
      <c r="AP72" s="179"/>
      <c r="AQ72" s="179"/>
      <c r="AR72" s="179"/>
      <c r="AS72" s="180"/>
      <c r="AT72" s="181"/>
      <c r="AU72" s="11" t="s">
        <v>29</v>
      </c>
      <c r="AV72" s="181"/>
      <c r="AW72" s="11"/>
      <c r="AX72" s="181"/>
      <c r="AY72" s="11"/>
      <c r="AZ72" s="181"/>
      <c r="BA72" s="11"/>
      <c r="BB72" s="181"/>
    </row>
    <row r="73" spans="1:54" s="67" customFormat="1" outlineLevel="1">
      <c r="A73" s="173" t="s">
        <v>49</v>
      </c>
      <c r="B73" s="174" t="s">
        <v>4</v>
      </c>
      <c r="C73" s="175" t="s">
        <v>269</v>
      </c>
      <c r="D73" s="191"/>
      <c r="E73" s="176" t="s">
        <v>157</v>
      </c>
      <c r="F73" s="177" t="s">
        <v>270</v>
      </c>
      <c r="G73" s="178" t="s">
        <v>2</v>
      </c>
      <c r="H73" s="178" t="s">
        <v>2</v>
      </c>
      <c r="I73" s="178"/>
      <c r="J73" s="178" t="s">
        <v>2</v>
      </c>
      <c r="K73" s="178"/>
      <c r="L73" s="178"/>
      <c r="M73" s="178"/>
      <c r="N73" s="121">
        <v>900000</v>
      </c>
      <c r="O73" s="121">
        <v>490672.36684902833</v>
      </c>
      <c r="P73" s="121">
        <v>507352.12431516929</v>
      </c>
      <c r="Q73" s="121">
        <v>274285.44699395617</v>
      </c>
      <c r="R73" s="121">
        <v>52085.432571338359</v>
      </c>
      <c r="S73" s="121">
        <v>850000</v>
      </c>
      <c r="T73" s="121">
        <v>463412.79091297119</v>
      </c>
      <c r="U73" s="121">
        <v>479165.89518654876</v>
      </c>
      <c r="V73" s="121">
        <v>259047.36660540299</v>
      </c>
      <c r="W73" s="121">
        <v>49191.797428486236</v>
      </c>
      <c r="X73" s="121">
        <v>850000</v>
      </c>
      <c r="Y73" s="121">
        <v>443953.05896406254</v>
      </c>
      <c r="Z73" s="121">
        <v>459234.84083219524</v>
      </c>
      <c r="AA73" s="121">
        <v>240844.5093000989</v>
      </c>
      <c r="AB73" s="121">
        <v>67297.604482064227</v>
      </c>
      <c r="AC73" s="121">
        <v>900000</v>
      </c>
      <c r="AD73" s="121">
        <v>487136.71326509886</v>
      </c>
      <c r="AE73" s="121">
        <v>503165.70555560465</v>
      </c>
      <c r="AF73" s="121">
        <v>261274.36261999173</v>
      </c>
      <c r="AG73" s="121">
        <v>60377.460547347604</v>
      </c>
      <c r="AH73" s="496">
        <v>17100</v>
      </c>
      <c r="AI73" s="496"/>
      <c r="AJ73" s="496">
        <v>15300</v>
      </c>
      <c r="AK73" s="496"/>
      <c r="AL73" s="496">
        <v>19000</v>
      </c>
      <c r="AM73" s="496"/>
      <c r="AN73" s="179"/>
      <c r="AO73" s="179"/>
      <c r="AP73" s="179"/>
      <c r="AQ73" s="179"/>
      <c r="AR73" s="179"/>
      <c r="AS73" s="180"/>
      <c r="AT73" s="181"/>
      <c r="AU73" s="11"/>
      <c r="AV73" s="181" t="s">
        <v>6</v>
      </c>
      <c r="AW73" s="11" t="s">
        <v>6</v>
      </c>
      <c r="AX73" s="181" t="s">
        <v>6</v>
      </c>
      <c r="AY73" s="11" t="s">
        <v>6</v>
      </c>
      <c r="AZ73" s="181" t="s">
        <v>6</v>
      </c>
      <c r="BA73" s="11" t="s">
        <v>6</v>
      </c>
      <c r="BB73" s="181" t="s">
        <v>6</v>
      </c>
    </row>
    <row r="74" spans="1:54" s="67" customFormat="1" ht="17.25" customHeight="1" outlineLevel="1">
      <c r="A74" s="173" t="s">
        <v>49</v>
      </c>
      <c r="B74" s="174" t="s">
        <v>4</v>
      </c>
      <c r="C74" s="175" t="s">
        <v>9</v>
      </c>
      <c r="D74" s="191"/>
      <c r="E74" s="176" t="s">
        <v>157</v>
      </c>
      <c r="F74" s="177" t="s">
        <v>569</v>
      </c>
      <c r="G74" s="178" t="s">
        <v>2</v>
      </c>
      <c r="H74" s="178"/>
      <c r="I74" s="178"/>
      <c r="J74" s="178" t="s">
        <v>2</v>
      </c>
      <c r="K74" s="178"/>
      <c r="M74" s="178" t="s">
        <v>2</v>
      </c>
      <c r="N74" s="121">
        <v>650000</v>
      </c>
      <c r="O74" s="121">
        <v>354374.48716874269</v>
      </c>
      <c r="P74" s="121">
        <v>366420.9786720667</v>
      </c>
      <c r="Q74" s="121">
        <v>198095.04505119054</v>
      </c>
      <c r="R74" s="121">
        <v>37617.256857077708</v>
      </c>
      <c r="S74" s="121">
        <v>600000</v>
      </c>
      <c r="T74" s="121">
        <v>327114.91123268555</v>
      </c>
      <c r="U74" s="121">
        <v>338234.74954344617</v>
      </c>
      <c r="V74" s="121">
        <v>182856.96466263742</v>
      </c>
      <c r="W74" s="121">
        <v>34723.62171422557</v>
      </c>
      <c r="X74" s="121">
        <v>600000</v>
      </c>
      <c r="Y74" s="121">
        <v>313378.62985698535</v>
      </c>
      <c r="Z74" s="121">
        <v>324165.76999919664</v>
      </c>
      <c r="AA74" s="121">
        <v>170007.88891771689</v>
      </c>
      <c r="AB74" s="121">
        <v>47504.191399104166</v>
      </c>
      <c r="AC74" s="121">
        <v>650000</v>
      </c>
      <c r="AD74" s="121">
        <v>351820.95958034915</v>
      </c>
      <c r="AE74" s="121">
        <v>363397.45401238109</v>
      </c>
      <c r="AF74" s="121">
        <v>188698.15078110513</v>
      </c>
      <c r="AG74" s="121">
        <v>43605.943728639933</v>
      </c>
      <c r="AH74" s="496">
        <v>12300</v>
      </c>
      <c r="AI74" s="496"/>
      <c r="AJ74" s="496">
        <v>10800</v>
      </c>
      <c r="AK74" s="496"/>
      <c r="AL74" s="496">
        <v>13700</v>
      </c>
      <c r="AM74" s="496"/>
      <c r="AN74" s="179"/>
      <c r="AO74" s="179"/>
      <c r="AP74" s="179"/>
      <c r="AQ74" s="179"/>
      <c r="AR74" s="179"/>
      <c r="AS74" s="180"/>
      <c r="AT74" s="181" t="s">
        <v>6</v>
      </c>
      <c r="AU74" s="11"/>
      <c r="AV74" s="181" t="s">
        <v>6</v>
      </c>
      <c r="AW74" s="11" t="s">
        <v>6</v>
      </c>
      <c r="AX74" s="181" t="s">
        <v>6</v>
      </c>
      <c r="AY74" s="11" t="s">
        <v>6</v>
      </c>
      <c r="AZ74" s="181" t="s">
        <v>6</v>
      </c>
      <c r="BA74" s="11" t="s">
        <v>6</v>
      </c>
      <c r="BB74" s="181" t="s">
        <v>6</v>
      </c>
    </row>
    <row r="75" spans="1:54" s="67" customFormat="1" outlineLevel="1">
      <c r="A75" s="173" t="s">
        <v>49</v>
      </c>
      <c r="B75" s="174" t="s">
        <v>4</v>
      </c>
      <c r="C75" s="175" t="s">
        <v>550</v>
      </c>
      <c r="D75" s="191"/>
      <c r="E75" s="176" t="s">
        <v>552</v>
      </c>
      <c r="F75" s="177" t="s">
        <v>551</v>
      </c>
      <c r="G75" s="178"/>
      <c r="H75" s="178"/>
      <c r="I75" s="178"/>
      <c r="J75" s="178" t="s">
        <v>2</v>
      </c>
      <c r="K75" s="178" t="s">
        <v>2</v>
      </c>
      <c r="L75" s="178" t="s">
        <v>2</v>
      </c>
      <c r="M75" s="178" t="s">
        <v>2</v>
      </c>
      <c r="N75" s="121">
        <v>900000</v>
      </c>
      <c r="O75" s="121">
        <v>495074.72739750397</v>
      </c>
      <c r="P75" s="121">
        <v>479624.075439087</v>
      </c>
      <c r="Q75" s="121">
        <v>270319.68838166894</v>
      </c>
      <c r="R75" s="121">
        <v>69991.167424954881</v>
      </c>
      <c r="S75" s="121">
        <v>850000</v>
      </c>
      <c r="T75" s="121">
        <v>474776.17448044202</v>
      </c>
      <c r="U75" s="121">
        <v>444327.10944343667</v>
      </c>
      <c r="V75" s="121">
        <v>209697.03658230961</v>
      </c>
      <c r="W75" s="121">
        <v>60080.253002158941</v>
      </c>
      <c r="X75" s="121">
        <v>800000</v>
      </c>
      <c r="Y75" s="121">
        <v>442021.66207362345</v>
      </c>
      <c r="Z75" s="121">
        <v>430519.16999847168</v>
      </c>
      <c r="AA75" s="121">
        <v>236774.25397967888</v>
      </c>
      <c r="AB75" s="121">
        <v>68722.115133379019</v>
      </c>
      <c r="AC75" s="121">
        <v>900000</v>
      </c>
      <c r="AD75" s="121">
        <v>497274.36983282643</v>
      </c>
      <c r="AE75" s="121">
        <v>484334.06624828069</v>
      </c>
      <c r="AF75" s="121">
        <v>266371.03572713875</v>
      </c>
      <c r="AG75" s="121">
        <v>77312.379525051379</v>
      </c>
      <c r="AH75" s="496">
        <v>16100</v>
      </c>
      <c r="AI75" s="496"/>
      <c r="AJ75" s="496">
        <v>14200</v>
      </c>
      <c r="AK75" s="496"/>
      <c r="AL75" s="496">
        <v>18300</v>
      </c>
      <c r="AM75" s="496"/>
      <c r="AN75" s="179"/>
      <c r="AO75" s="179"/>
      <c r="AP75" s="179"/>
      <c r="AQ75" s="179"/>
      <c r="AR75" s="179"/>
      <c r="AS75" s="180"/>
      <c r="AT75" s="181"/>
      <c r="AU75" s="11"/>
      <c r="AV75" s="181" t="s">
        <v>6</v>
      </c>
      <c r="AW75" s="11" t="s">
        <v>6</v>
      </c>
      <c r="AX75" s="181" t="s">
        <v>6</v>
      </c>
      <c r="AY75" s="11" t="s">
        <v>6</v>
      </c>
      <c r="AZ75" s="181" t="s">
        <v>6</v>
      </c>
      <c r="BA75" s="11" t="s">
        <v>6</v>
      </c>
      <c r="BB75" s="181" t="s">
        <v>6</v>
      </c>
    </row>
    <row r="76" spans="1:54" s="67" customFormat="1" outlineLevel="1">
      <c r="A76" s="173" t="s">
        <v>49</v>
      </c>
      <c r="B76" s="174" t="s">
        <v>4</v>
      </c>
      <c r="C76" s="175" t="s">
        <v>266</v>
      </c>
      <c r="D76" s="191"/>
      <c r="E76" s="176" t="s">
        <v>566</v>
      </c>
      <c r="F76" s="177" t="s">
        <v>224</v>
      </c>
      <c r="G76" s="178" t="s">
        <v>2</v>
      </c>
      <c r="H76" s="178" t="s">
        <v>2</v>
      </c>
      <c r="I76" s="178" t="s">
        <v>2</v>
      </c>
      <c r="J76" s="178" t="s">
        <v>2</v>
      </c>
      <c r="K76" s="178" t="s">
        <v>2</v>
      </c>
      <c r="L76" s="178" t="s">
        <v>2</v>
      </c>
      <c r="M76" s="178" t="s">
        <v>2</v>
      </c>
      <c r="N76" s="121">
        <v>1000000</v>
      </c>
      <c r="O76" s="121">
        <v>537766.09737737966</v>
      </c>
      <c r="P76" s="121">
        <v>524744.59253316803</v>
      </c>
      <c r="Q76" s="121">
        <v>262109.22679280106</v>
      </c>
      <c r="R76" s="121">
        <v>86350.167175007184</v>
      </c>
      <c r="S76" s="121">
        <v>1000000</v>
      </c>
      <c r="T76" s="121">
        <v>537766.09737737966</v>
      </c>
      <c r="U76" s="121">
        <v>524744.59253316803</v>
      </c>
      <c r="V76" s="121">
        <v>262109.22679280106</v>
      </c>
      <c r="W76" s="121">
        <v>86350.167175007184</v>
      </c>
      <c r="X76" s="121">
        <v>1000000</v>
      </c>
      <c r="Y76" s="121">
        <v>520243.33835488971</v>
      </c>
      <c r="Z76" s="121">
        <v>516531.22609835182</v>
      </c>
      <c r="AA76" s="121">
        <v>258295.92425431905</v>
      </c>
      <c r="AB76" s="121">
        <v>77947.284772761952</v>
      </c>
      <c r="AC76" s="121">
        <v>1050000</v>
      </c>
      <c r="AD76" s="121">
        <v>544581.85646604665</v>
      </c>
      <c r="AE76" s="121">
        <v>567396.3853307598</v>
      </c>
      <c r="AF76" s="121">
        <v>288582.20740480791</v>
      </c>
      <c r="AG76" s="121">
        <v>89657.834707843474</v>
      </c>
      <c r="AH76" s="496">
        <v>17200</v>
      </c>
      <c r="AI76" s="496"/>
      <c r="AJ76" s="496">
        <v>16400</v>
      </c>
      <c r="AK76" s="496"/>
      <c r="AL76" s="496">
        <v>21100</v>
      </c>
      <c r="AM76" s="496"/>
      <c r="AN76" s="179"/>
      <c r="AO76" s="179"/>
      <c r="AP76" s="179"/>
      <c r="AQ76" s="179"/>
      <c r="AR76" s="179"/>
      <c r="AS76" s="180"/>
      <c r="AT76" s="181"/>
      <c r="AU76" s="11"/>
      <c r="AV76" s="181"/>
      <c r="AW76" s="11"/>
      <c r="AX76" s="181" t="s">
        <v>29</v>
      </c>
      <c r="AY76" s="11"/>
      <c r="AZ76" s="181"/>
      <c r="BA76" s="11"/>
      <c r="BB76" s="181"/>
    </row>
    <row r="77" spans="1:54" s="67" customFormat="1" outlineLevel="1">
      <c r="A77" s="173" t="s">
        <v>49</v>
      </c>
      <c r="B77" s="174" t="s">
        <v>4</v>
      </c>
      <c r="C77" s="175" t="s">
        <v>268</v>
      </c>
      <c r="D77" s="191" t="s">
        <v>563</v>
      </c>
      <c r="E77" s="176" t="s">
        <v>564</v>
      </c>
      <c r="F77" s="177" t="s">
        <v>562</v>
      </c>
      <c r="G77" s="178"/>
      <c r="H77" s="178"/>
      <c r="I77" s="178" t="s">
        <v>2</v>
      </c>
      <c r="K77" s="178"/>
      <c r="L77" s="178" t="s">
        <v>2</v>
      </c>
      <c r="M77" s="178"/>
      <c r="N77" s="121">
        <v>700000</v>
      </c>
      <c r="O77" s="121">
        <v>379370.45105429337</v>
      </c>
      <c r="P77" s="121">
        <v>382624.29723181942</v>
      </c>
      <c r="Q77" s="121">
        <v>177089.6803514277</v>
      </c>
      <c r="R77" s="121">
        <v>50302.450697201442</v>
      </c>
      <c r="S77" s="121">
        <v>700000</v>
      </c>
      <c r="T77" s="121">
        <v>379370.45105429337</v>
      </c>
      <c r="U77" s="121">
        <v>382624.29723181942</v>
      </c>
      <c r="V77" s="121">
        <v>177089.6803514277</v>
      </c>
      <c r="W77" s="121">
        <v>50302.450697201442</v>
      </c>
      <c r="X77" s="121">
        <v>650000</v>
      </c>
      <c r="Y77" s="121">
        <v>352272.56169327238</v>
      </c>
      <c r="Z77" s="121">
        <v>355293.99028668943</v>
      </c>
      <c r="AA77" s="121">
        <v>164440.41746918287</v>
      </c>
      <c r="AB77" s="121">
        <v>46709.418504544199</v>
      </c>
      <c r="AC77" s="121">
        <v>700000</v>
      </c>
      <c r="AD77" s="121">
        <v>379370.45105429337</v>
      </c>
      <c r="AE77" s="121">
        <v>382624.29723181942</v>
      </c>
      <c r="AF77" s="121">
        <v>177089.6803514277</v>
      </c>
      <c r="AG77" s="121">
        <v>50302.450697201442</v>
      </c>
      <c r="AH77" s="496">
        <v>12900</v>
      </c>
      <c r="AI77" s="496"/>
      <c r="AJ77" s="496">
        <v>12200</v>
      </c>
      <c r="AK77" s="496"/>
      <c r="AL77" s="496">
        <v>14400</v>
      </c>
      <c r="AM77" s="496"/>
      <c r="AN77" s="179"/>
      <c r="AO77" s="179"/>
      <c r="AP77" s="179"/>
      <c r="AQ77" s="179"/>
      <c r="AR77" s="179"/>
      <c r="AS77" s="180"/>
      <c r="AT77" s="181"/>
      <c r="AU77" s="11" t="s">
        <v>29</v>
      </c>
      <c r="AV77" s="181"/>
      <c r="AW77" s="11"/>
      <c r="AX77" s="181"/>
      <c r="AY77" s="11"/>
      <c r="AZ77" s="181"/>
      <c r="BA77" s="11"/>
      <c r="BB77" s="181"/>
    </row>
    <row r="78" spans="1:54" s="67" customFormat="1" outlineLevel="1">
      <c r="A78" s="173" t="s">
        <v>49</v>
      </c>
      <c r="B78" s="174" t="s">
        <v>4</v>
      </c>
      <c r="C78" s="175" t="s">
        <v>309</v>
      </c>
      <c r="D78" s="191"/>
      <c r="E78" s="176" t="s">
        <v>35</v>
      </c>
      <c r="F78" s="177" t="s">
        <v>565</v>
      </c>
      <c r="G78" s="178"/>
      <c r="H78" s="178" t="s">
        <v>2</v>
      </c>
      <c r="I78" s="178" t="s">
        <v>2</v>
      </c>
      <c r="J78" s="178" t="s">
        <v>2</v>
      </c>
      <c r="K78" s="178" t="s">
        <v>2</v>
      </c>
      <c r="L78" s="178" t="s">
        <v>2</v>
      </c>
      <c r="M78" s="178"/>
      <c r="N78" s="121">
        <v>600000</v>
      </c>
      <c r="O78" s="121">
        <v>325174.6723322515</v>
      </c>
      <c r="P78" s="121">
        <v>327963.68334155949</v>
      </c>
      <c r="Q78" s="121">
        <v>151791.15458693804</v>
      </c>
      <c r="R78" s="121">
        <v>43116.386311886949</v>
      </c>
      <c r="S78" s="121">
        <v>600000</v>
      </c>
      <c r="T78" s="121">
        <v>325174.6723322515</v>
      </c>
      <c r="U78" s="121">
        <v>327963.68334155949</v>
      </c>
      <c r="V78" s="121">
        <v>151791.15458693804</v>
      </c>
      <c r="W78" s="121">
        <v>43116.386311886949</v>
      </c>
      <c r="X78" s="121">
        <v>550000</v>
      </c>
      <c r="Y78" s="121">
        <v>298076.78297123051</v>
      </c>
      <c r="Z78" s="121">
        <v>300633.37639642955</v>
      </c>
      <c r="AA78" s="121">
        <v>139141.8917046932</v>
      </c>
      <c r="AB78" s="121">
        <v>39523.354119229705</v>
      </c>
      <c r="AC78" s="121">
        <v>600000</v>
      </c>
      <c r="AD78" s="121">
        <v>325174.6723322515</v>
      </c>
      <c r="AE78" s="121">
        <v>327963.68334155949</v>
      </c>
      <c r="AF78" s="121">
        <v>151791.15458693804</v>
      </c>
      <c r="AG78" s="121">
        <v>43116.386311886949</v>
      </c>
      <c r="AH78" s="496">
        <v>11000</v>
      </c>
      <c r="AI78" s="496"/>
      <c r="AJ78" s="496">
        <v>10500</v>
      </c>
      <c r="AK78" s="496"/>
      <c r="AL78" s="496">
        <v>12400</v>
      </c>
      <c r="AM78" s="496"/>
      <c r="AN78" s="179"/>
      <c r="AO78" s="179"/>
      <c r="AP78" s="179"/>
      <c r="AQ78" s="179"/>
      <c r="AR78" s="179"/>
      <c r="AS78" s="180"/>
      <c r="AT78" s="181" t="s">
        <v>6</v>
      </c>
      <c r="AU78" s="11"/>
      <c r="AV78" s="181" t="s">
        <v>6</v>
      </c>
      <c r="AW78" s="11" t="s">
        <v>6</v>
      </c>
      <c r="AX78" s="181" t="s">
        <v>6</v>
      </c>
      <c r="AY78" s="11" t="s">
        <v>6</v>
      </c>
      <c r="AZ78" s="181" t="s">
        <v>6</v>
      </c>
      <c r="BA78" s="11" t="s">
        <v>6</v>
      </c>
      <c r="BB78" s="181" t="s">
        <v>6</v>
      </c>
    </row>
    <row r="79" spans="1:54" s="67" customFormat="1" outlineLevel="1">
      <c r="A79" s="173" t="s">
        <v>49</v>
      </c>
      <c r="B79" s="174" t="s">
        <v>4</v>
      </c>
      <c r="C79" s="175" t="s">
        <v>553</v>
      </c>
      <c r="D79" s="191" t="s">
        <v>556</v>
      </c>
      <c r="E79" s="176" t="s">
        <v>555</v>
      </c>
      <c r="F79" s="177" t="s">
        <v>554</v>
      </c>
      <c r="G79" s="178"/>
      <c r="H79" s="178"/>
      <c r="J79" s="178" t="s">
        <v>2</v>
      </c>
      <c r="K79" s="178"/>
      <c r="L79" s="178"/>
      <c r="M79" s="178"/>
      <c r="N79" s="121">
        <v>950000</v>
      </c>
      <c r="O79" s="121">
        <v>494000</v>
      </c>
      <c r="P79" s="121">
        <v>598500</v>
      </c>
      <c r="Q79" s="121">
        <v>285000</v>
      </c>
      <c r="R79" s="121">
        <v>95000</v>
      </c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496">
        <v>20200</v>
      </c>
      <c r="AI79" s="496"/>
      <c r="AJ79" s="496"/>
      <c r="AK79" s="496"/>
      <c r="AL79" s="496"/>
      <c r="AM79" s="496"/>
      <c r="AN79" s="179"/>
      <c r="AO79" s="179"/>
      <c r="AP79" s="179"/>
      <c r="AQ79" s="179"/>
      <c r="AR79" s="179"/>
      <c r="AS79" s="180"/>
      <c r="AT79" s="181"/>
      <c r="AU79" s="11" t="s">
        <v>29</v>
      </c>
      <c r="AV79" s="181" t="s">
        <v>6</v>
      </c>
      <c r="AW79" s="11" t="s">
        <v>6</v>
      </c>
      <c r="AX79" s="181" t="s">
        <v>6</v>
      </c>
      <c r="AY79" s="11" t="s">
        <v>6</v>
      </c>
      <c r="AZ79" s="181" t="s">
        <v>6</v>
      </c>
      <c r="BA79" s="11" t="s">
        <v>6</v>
      </c>
      <c r="BB79" s="181" t="s">
        <v>6</v>
      </c>
    </row>
    <row r="80" spans="1:54" s="67" customFormat="1" outlineLevel="1">
      <c r="A80" s="173" t="s">
        <v>49</v>
      </c>
      <c r="B80" s="174" t="s">
        <v>4</v>
      </c>
      <c r="C80" s="175" t="s">
        <v>272</v>
      </c>
      <c r="D80" s="191"/>
      <c r="E80" s="176" t="s">
        <v>331</v>
      </c>
      <c r="F80" s="177" t="s">
        <v>548</v>
      </c>
      <c r="G80" s="178" t="s">
        <v>2</v>
      </c>
      <c r="H80" s="187"/>
      <c r="I80" s="187"/>
      <c r="J80" s="187"/>
      <c r="K80" s="187"/>
      <c r="L80" s="187"/>
      <c r="M80" s="178"/>
      <c r="N80" s="121">
        <v>550000</v>
      </c>
      <c r="O80" s="121">
        <v>332538.60247863882</v>
      </c>
      <c r="P80" s="121">
        <v>310210.17987910402</v>
      </c>
      <c r="Q80" s="121">
        <v>146292.55545986892</v>
      </c>
      <c r="R80" s="121">
        <v>28461.169527225215</v>
      </c>
      <c r="S80" s="121">
        <v>550000</v>
      </c>
      <c r="T80" s="121">
        <v>332538.60247863882</v>
      </c>
      <c r="U80" s="121">
        <v>310210.17987910402</v>
      </c>
      <c r="V80" s="121">
        <v>146292.55545986892</v>
      </c>
      <c r="W80" s="121">
        <v>28461.169527225215</v>
      </c>
      <c r="X80" s="121">
        <v>550000</v>
      </c>
      <c r="Y80" s="121">
        <v>268994.46152720379</v>
      </c>
      <c r="Z80" s="121">
        <v>285891.30080172938</v>
      </c>
      <c r="AA80" s="121">
        <v>139666.39581557937</v>
      </c>
      <c r="AB80" s="121">
        <v>27878.275557696616</v>
      </c>
      <c r="AC80" s="121">
        <v>600000</v>
      </c>
      <c r="AD80" s="121">
        <v>277641.75342035602</v>
      </c>
      <c r="AE80" s="121">
        <v>308717.81899698632</v>
      </c>
      <c r="AF80" s="121">
        <v>163633.66755491975</v>
      </c>
      <c r="AG80" s="121">
        <v>33772.226317006047</v>
      </c>
      <c r="AH80" s="496">
        <v>5900</v>
      </c>
      <c r="AI80" s="496"/>
      <c r="AJ80" s="496">
        <v>5600</v>
      </c>
      <c r="AK80" s="496"/>
      <c r="AL80" s="496">
        <v>6600</v>
      </c>
      <c r="AM80" s="496"/>
      <c r="AN80" s="179"/>
      <c r="AO80" s="179"/>
      <c r="AP80" s="179"/>
      <c r="AQ80" s="179"/>
      <c r="AR80" s="179"/>
      <c r="AS80" s="180"/>
      <c r="AT80" s="181" t="s">
        <v>6</v>
      </c>
      <c r="AU80" s="11" t="s">
        <v>6</v>
      </c>
      <c r="AV80" s="181" t="s">
        <v>29</v>
      </c>
      <c r="AW80" s="11" t="s">
        <v>6</v>
      </c>
      <c r="AX80" s="181" t="s">
        <v>6</v>
      </c>
      <c r="AY80" s="11" t="s">
        <v>6</v>
      </c>
      <c r="AZ80" s="181" t="s">
        <v>6</v>
      </c>
      <c r="BA80" s="11" t="s">
        <v>6</v>
      </c>
      <c r="BB80" s="181" t="s">
        <v>6</v>
      </c>
    </row>
    <row r="81" spans="1:55" s="67" customFormat="1" outlineLevel="1">
      <c r="A81" s="173" t="s">
        <v>49</v>
      </c>
      <c r="B81" s="174" t="s">
        <v>4</v>
      </c>
      <c r="C81" s="175" t="s">
        <v>273</v>
      </c>
      <c r="D81" s="191" t="s">
        <v>549</v>
      </c>
      <c r="E81" s="176" t="s">
        <v>220</v>
      </c>
      <c r="F81" s="177">
        <v>1.0034722222222221</v>
      </c>
      <c r="G81" s="178" t="s">
        <v>2</v>
      </c>
      <c r="H81" s="187"/>
      <c r="I81" s="187"/>
      <c r="J81" s="187"/>
      <c r="K81" s="187"/>
      <c r="L81" s="187"/>
      <c r="M81" s="178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>
        <v>500000</v>
      </c>
      <c r="Y81" s="121">
        <v>244540.41957018524</v>
      </c>
      <c r="Z81" s="121">
        <v>259901.18254702672</v>
      </c>
      <c r="AA81" s="121">
        <v>126969.45074143578</v>
      </c>
      <c r="AB81" s="121">
        <v>25343.886870633287</v>
      </c>
      <c r="AC81" s="121">
        <v>550000</v>
      </c>
      <c r="AD81" s="121">
        <v>254504.94063532632</v>
      </c>
      <c r="AE81" s="121">
        <v>282991.33408057078</v>
      </c>
      <c r="AF81" s="121">
        <v>149997.5285920098</v>
      </c>
      <c r="AG81" s="121">
        <v>30957.874123922211</v>
      </c>
      <c r="AH81" s="496"/>
      <c r="AI81" s="496"/>
      <c r="AJ81" s="496">
        <v>5100</v>
      </c>
      <c r="AK81" s="496"/>
      <c r="AL81" s="496">
        <v>6100</v>
      </c>
      <c r="AM81" s="496"/>
      <c r="AN81" s="179"/>
      <c r="AO81" s="179"/>
      <c r="AP81" s="179"/>
      <c r="AQ81" s="179"/>
      <c r="AR81" s="179"/>
      <c r="AS81" s="180"/>
      <c r="AT81" s="181" t="s">
        <v>6</v>
      </c>
      <c r="AU81" s="11" t="s">
        <v>6</v>
      </c>
      <c r="AV81" s="181" t="s">
        <v>29</v>
      </c>
      <c r="AW81" s="11" t="s">
        <v>6</v>
      </c>
      <c r="AX81" s="181" t="s">
        <v>6</v>
      </c>
      <c r="AY81" s="11" t="s">
        <v>6</v>
      </c>
      <c r="AZ81" s="181" t="s">
        <v>6</v>
      </c>
      <c r="BA81" s="11" t="s">
        <v>6</v>
      </c>
      <c r="BB81" s="181" t="s">
        <v>6</v>
      </c>
    </row>
    <row r="82" spans="1:55" s="67" customFormat="1" outlineLevel="1">
      <c r="A82" s="173" t="s">
        <v>49</v>
      </c>
      <c r="B82" s="174" t="s">
        <v>4</v>
      </c>
      <c r="C82" s="175" t="s">
        <v>274</v>
      </c>
      <c r="D82" s="191" t="s">
        <v>549</v>
      </c>
      <c r="E82" s="176" t="s">
        <v>220</v>
      </c>
      <c r="F82" s="177">
        <v>1.0173611111111112</v>
      </c>
      <c r="G82" s="178" t="s">
        <v>2</v>
      </c>
      <c r="H82" s="187"/>
      <c r="I82" s="187"/>
      <c r="J82" s="187"/>
      <c r="K82" s="187"/>
      <c r="L82" s="187"/>
      <c r="M82" s="178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>
        <v>300000</v>
      </c>
      <c r="Y82" s="121">
        <v>146724.25174211114</v>
      </c>
      <c r="Z82" s="121">
        <v>155940.70952821602</v>
      </c>
      <c r="AA82" s="121">
        <v>76181.670444861462</v>
      </c>
      <c r="AB82" s="121">
        <v>15206.332122379972</v>
      </c>
      <c r="AC82" s="121">
        <v>350000</v>
      </c>
      <c r="AD82" s="121">
        <v>161957.68949520765</v>
      </c>
      <c r="AE82" s="121">
        <v>180085.39441490869</v>
      </c>
      <c r="AF82" s="121">
        <v>95452.972740369863</v>
      </c>
      <c r="AG82" s="121">
        <v>19700.465351586859</v>
      </c>
      <c r="AH82" s="496"/>
      <c r="AI82" s="496"/>
      <c r="AJ82" s="496">
        <v>3100</v>
      </c>
      <c r="AK82" s="496"/>
      <c r="AL82" s="496">
        <v>3900</v>
      </c>
      <c r="AM82" s="496"/>
      <c r="AN82" s="179"/>
      <c r="AO82" s="179"/>
      <c r="AP82" s="179"/>
      <c r="AQ82" s="179"/>
      <c r="AR82" s="179"/>
      <c r="AS82" s="180"/>
      <c r="AT82" s="181" t="s">
        <v>6</v>
      </c>
      <c r="AU82" s="11" t="s">
        <v>6</v>
      </c>
      <c r="AV82" s="181" t="s">
        <v>29</v>
      </c>
      <c r="AW82" s="11" t="s">
        <v>6</v>
      </c>
      <c r="AX82" s="181" t="s">
        <v>6</v>
      </c>
      <c r="AY82" s="11" t="s">
        <v>6</v>
      </c>
      <c r="AZ82" s="181" t="s">
        <v>6</v>
      </c>
      <c r="BA82" s="11" t="s">
        <v>6</v>
      </c>
      <c r="BB82" s="181" t="s">
        <v>6</v>
      </c>
    </row>
    <row r="83" spans="1:55" s="67" customFormat="1" outlineLevel="1">
      <c r="A83" s="173" t="s">
        <v>49</v>
      </c>
      <c r="B83" s="174" t="s">
        <v>4</v>
      </c>
      <c r="C83" s="175" t="s">
        <v>310</v>
      </c>
      <c r="D83" s="191"/>
      <c r="E83" s="176" t="s">
        <v>35</v>
      </c>
      <c r="F83" s="177" t="s">
        <v>567</v>
      </c>
      <c r="G83" s="178"/>
      <c r="H83" s="178" t="s">
        <v>2</v>
      </c>
      <c r="I83" s="178" t="s">
        <v>2</v>
      </c>
      <c r="J83" s="178" t="s">
        <v>2</v>
      </c>
      <c r="K83" s="178" t="s">
        <v>2</v>
      </c>
      <c r="L83" s="178" t="s">
        <v>2</v>
      </c>
      <c r="M83" s="178" t="s">
        <v>2</v>
      </c>
      <c r="N83" s="121">
        <v>400000</v>
      </c>
      <c r="O83" s="121">
        <v>205360.56536056538</v>
      </c>
      <c r="P83" s="121">
        <v>255932.21593221594</v>
      </c>
      <c r="Q83" s="121">
        <v>133709.25370925371</v>
      </c>
      <c r="R83" s="121">
        <v>38777.518777518781</v>
      </c>
      <c r="S83" s="121">
        <v>400000</v>
      </c>
      <c r="T83" s="121">
        <v>205360.56536056538</v>
      </c>
      <c r="U83" s="121">
        <v>255932.21593221594</v>
      </c>
      <c r="V83" s="121">
        <v>133709.25370925371</v>
      </c>
      <c r="W83" s="121">
        <v>38777.518777518781</v>
      </c>
      <c r="X83" s="121">
        <v>400000</v>
      </c>
      <c r="Y83" s="121">
        <v>205360.56536056538</v>
      </c>
      <c r="Z83" s="121">
        <v>255932.21593221594</v>
      </c>
      <c r="AA83" s="121">
        <v>133709.25370925371</v>
      </c>
      <c r="AB83" s="121">
        <v>38777.518777518781</v>
      </c>
      <c r="AC83" s="121">
        <v>400000</v>
      </c>
      <c r="AD83" s="121">
        <v>205360.56536056538</v>
      </c>
      <c r="AE83" s="121">
        <v>255932.21593221594</v>
      </c>
      <c r="AF83" s="121">
        <v>133709.25370925371</v>
      </c>
      <c r="AG83" s="121">
        <v>38777.518777518781</v>
      </c>
      <c r="AH83" s="496">
        <v>4800</v>
      </c>
      <c r="AI83" s="496"/>
      <c r="AJ83" s="496">
        <v>4600</v>
      </c>
      <c r="AK83" s="496"/>
      <c r="AL83" s="496">
        <v>5500</v>
      </c>
      <c r="AM83" s="496"/>
      <c r="AN83" s="179"/>
      <c r="AO83" s="179"/>
      <c r="AP83" s="179"/>
      <c r="AQ83" s="179"/>
      <c r="AR83" s="179"/>
      <c r="AS83" s="180"/>
      <c r="AT83" s="181" t="s">
        <v>6</v>
      </c>
      <c r="AU83" s="11"/>
      <c r="AV83" s="181" t="s">
        <v>6</v>
      </c>
      <c r="AW83" s="11" t="s">
        <v>6</v>
      </c>
      <c r="AX83" s="181" t="s">
        <v>6</v>
      </c>
      <c r="AY83" s="11" t="s">
        <v>6</v>
      </c>
      <c r="AZ83" s="181" t="s">
        <v>6</v>
      </c>
      <c r="BA83" s="11" t="s">
        <v>6</v>
      </c>
      <c r="BB83" s="181" t="s">
        <v>6</v>
      </c>
    </row>
    <row r="84" spans="1:55" s="67" customFormat="1" outlineLevel="1">
      <c r="A84" s="173" t="s">
        <v>49</v>
      </c>
      <c r="B84" s="174" t="s">
        <v>4</v>
      </c>
      <c r="C84" s="175" t="s">
        <v>271</v>
      </c>
      <c r="D84" s="191"/>
      <c r="E84" s="176" t="s">
        <v>35</v>
      </c>
      <c r="F84" s="177" t="s">
        <v>568</v>
      </c>
      <c r="G84" s="178"/>
      <c r="H84" s="178" t="s">
        <v>2</v>
      </c>
      <c r="I84" s="178" t="s">
        <v>2</v>
      </c>
      <c r="J84" s="178" t="s">
        <v>2</v>
      </c>
      <c r="K84" s="178" t="s">
        <v>2</v>
      </c>
      <c r="L84" s="178" t="s">
        <v>2</v>
      </c>
      <c r="M84" s="178" t="s">
        <v>2</v>
      </c>
      <c r="N84" s="121">
        <v>250000</v>
      </c>
      <c r="O84" s="121">
        <v>132419.48493969976</v>
      </c>
      <c r="P84" s="121">
        <v>156270.69848577256</v>
      </c>
      <c r="Q84" s="121">
        <v>81205.283073311162</v>
      </c>
      <c r="R84" s="121">
        <v>21711.68689789949</v>
      </c>
      <c r="S84" s="121">
        <v>250000</v>
      </c>
      <c r="T84" s="121">
        <v>132419.48493969976</v>
      </c>
      <c r="U84" s="121">
        <v>156270.69848577256</v>
      </c>
      <c r="V84" s="121">
        <v>81205.283073311162</v>
      </c>
      <c r="W84" s="121">
        <v>21711.68689789949</v>
      </c>
      <c r="X84" s="121">
        <v>250000</v>
      </c>
      <c r="Y84" s="121">
        <v>132419.48493969976</v>
      </c>
      <c r="Z84" s="121">
        <v>156270.69848577256</v>
      </c>
      <c r="AA84" s="121">
        <v>81205.283073311162</v>
      </c>
      <c r="AB84" s="121">
        <v>21711.68689789949</v>
      </c>
      <c r="AC84" s="121">
        <v>250000</v>
      </c>
      <c r="AD84" s="121">
        <v>132419.48493969976</v>
      </c>
      <c r="AE84" s="121">
        <v>156270.69848577256</v>
      </c>
      <c r="AF84" s="121">
        <v>81205.283073311162</v>
      </c>
      <c r="AG84" s="121">
        <v>21711.68689789949</v>
      </c>
      <c r="AH84" s="496">
        <v>3000</v>
      </c>
      <c r="AI84" s="496"/>
      <c r="AJ84" s="496">
        <v>2800</v>
      </c>
      <c r="AK84" s="496"/>
      <c r="AL84" s="496">
        <v>3400</v>
      </c>
      <c r="AM84" s="496"/>
      <c r="AN84" s="179"/>
      <c r="AO84" s="179"/>
      <c r="AP84" s="179"/>
      <c r="AQ84" s="179"/>
      <c r="AR84" s="179"/>
      <c r="AS84" s="180"/>
      <c r="AT84" s="181" t="s">
        <v>6</v>
      </c>
      <c r="AU84" s="11"/>
      <c r="AV84" s="181" t="s">
        <v>6</v>
      </c>
      <c r="AW84" s="11" t="s">
        <v>6</v>
      </c>
      <c r="AX84" s="181" t="s">
        <v>6</v>
      </c>
      <c r="AY84" s="11" t="s">
        <v>6</v>
      </c>
      <c r="AZ84" s="181" t="s">
        <v>6</v>
      </c>
      <c r="BA84" s="11" t="s">
        <v>6</v>
      </c>
      <c r="BB84" s="181" t="s">
        <v>6</v>
      </c>
    </row>
    <row r="85" spans="1:55" s="67" customFormat="1" outlineLevel="1">
      <c r="A85" s="173" t="s">
        <v>49</v>
      </c>
      <c r="B85" s="174" t="s">
        <v>4</v>
      </c>
      <c r="C85" s="175" t="s">
        <v>275</v>
      </c>
      <c r="D85" s="191"/>
      <c r="E85" s="176" t="s">
        <v>35</v>
      </c>
      <c r="F85" s="177" t="s">
        <v>332</v>
      </c>
      <c r="G85" s="178" t="s">
        <v>2</v>
      </c>
      <c r="H85" s="178" t="s">
        <v>2</v>
      </c>
      <c r="I85" s="178" t="s">
        <v>2</v>
      </c>
      <c r="J85" s="178" t="s">
        <v>2</v>
      </c>
      <c r="K85" s="178" t="s">
        <v>2</v>
      </c>
      <c r="L85" s="178" t="s">
        <v>2</v>
      </c>
      <c r="M85" s="178" t="s">
        <v>2</v>
      </c>
      <c r="N85" s="121">
        <v>100000</v>
      </c>
      <c r="O85" s="121">
        <v>57052.658920846778</v>
      </c>
      <c r="P85" s="121">
        <v>62763.119773819395</v>
      </c>
      <c r="Q85" s="121">
        <v>33720.291317422103</v>
      </c>
      <c r="R85" s="121">
        <v>8698.5623944773561</v>
      </c>
      <c r="S85" s="121">
        <v>100000</v>
      </c>
      <c r="T85" s="121">
        <v>57052.658920846778</v>
      </c>
      <c r="U85" s="121">
        <v>62763.119773819395</v>
      </c>
      <c r="V85" s="121">
        <v>33720.291317422103</v>
      </c>
      <c r="W85" s="121">
        <v>8698.5623944773561</v>
      </c>
      <c r="X85" s="121">
        <v>100000</v>
      </c>
      <c r="Y85" s="121">
        <v>57052.658920846778</v>
      </c>
      <c r="Z85" s="121">
        <v>62763.119773819395</v>
      </c>
      <c r="AA85" s="121">
        <v>33720.291317422103</v>
      </c>
      <c r="AB85" s="121">
        <v>8698.5623944773561</v>
      </c>
      <c r="AC85" s="121">
        <v>100000</v>
      </c>
      <c r="AD85" s="121">
        <v>57052.658920846778</v>
      </c>
      <c r="AE85" s="121">
        <v>62763.119773819395</v>
      </c>
      <c r="AF85" s="121">
        <v>33720.291317422103</v>
      </c>
      <c r="AG85" s="121">
        <v>8698.5623944773561</v>
      </c>
      <c r="AH85" s="496">
        <v>1200</v>
      </c>
      <c r="AI85" s="496"/>
      <c r="AJ85" s="496">
        <v>1100</v>
      </c>
      <c r="AK85" s="496"/>
      <c r="AL85" s="496">
        <v>1400</v>
      </c>
      <c r="AM85" s="496"/>
      <c r="AN85" s="179"/>
      <c r="AO85" s="179"/>
      <c r="AP85" s="179"/>
      <c r="AQ85" s="179"/>
      <c r="AR85" s="179"/>
      <c r="AS85" s="180"/>
      <c r="AT85" s="181" t="s">
        <v>6</v>
      </c>
      <c r="AU85" s="11"/>
      <c r="AV85" s="181" t="s">
        <v>6</v>
      </c>
      <c r="AW85" s="11" t="s">
        <v>6</v>
      </c>
      <c r="AX85" s="181" t="s">
        <v>6</v>
      </c>
      <c r="AY85" s="11" t="s">
        <v>6</v>
      </c>
      <c r="AZ85" s="181" t="s">
        <v>6</v>
      </c>
      <c r="BA85" s="11" t="s">
        <v>6</v>
      </c>
      <c r="BB85" s="181" t="s">
        <v>6</v>
      </c>
    </row>
    <row r="86" spans="1:55" s="182" customFormat="1">
      <c r="A86" s="173"/>
      <c r="B86" s="193" t="s">
        <v>4</v>
      </c>
      <c r="C86" s="175"/>
      <c r="D86" s="176"/>
      <c r="E86" s="176"/>
      <c r="F86" s="177"/>
      <c r="G86" s="178"/>
      <c r="H86" s="178"/>
      <c r="I86" s="178"/>
      <c r="J86" s="178"/>
      <c r="K86" s="178"/>
      <c r="L86" s="178"/>
      <c r="M86" s="178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496"/>
      <c r="AI86" s="496"/>
      <c r="AJ86" s="496"/>
      <c r="AK86" s="496"/>
      <c r="AL86" s="496"/>
      <c r="AM86" s="496"/>
      <c r="AN86" s="179"/>
      <c r="AO86" s="179"/>
      <c r="AP86" s="179"/>
      <c r="AQ86" s="179"/>
      <c r="AR86" s="179"/>
      <c r="AS86" s="180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</row>
    <row r="87" spans="1:55" s="182" customFormat="1">
      <c r="A87" s="173" t="s">
        <v>49</v>
      </c>
      <c r="B87" s="174" t="s">
        <v>5</v>
      </c>
      <c r="C87" s="175" t="s">
        <v>276</v>
      </c>
      <c r="D87" s="176" t="s">
        <v>502</v>
      </c>
      <c r="E87" s="176" t="s">
        <v>226</v>
      </c>
      <c r="F87" s="177">
        <v>0.29166666666666669</v>
      </c>
      <c r="G87" s="178"/>
      <c r="H87" s="178" t="s">
        <v>2</v>
      </c>
      <c r="I87" s="178" t="s">
        <v>2</v>
      </c>
      <c r="J87" s="178" t="s">
        <v>2</v>
      </c>
      <c r="K87" s="178" t="s">
        <v>2</v>
      </c>
      <c r="L87" s="178" t="s">
        <v>2</v>
      </c>
      <c r="M87" s="178"/>
      <c r="N87" s="121">
        <v>300000</v>
      </c>
      <c r="O87" s="121">
        <v>183633.77935547862</v>
      </c>
      <c r="P87" s="121">
        <v>127546.03978368836</v>
      </c>
      <c r="Q87" s="121">
        <v>59229.194004209487</v>
      </c>
      <c r="R87" s="121">
        <v>8037.652843064905</v>
      </c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496">
        <v>2000</v>
      </c>
      <c r="AI87" s="496"/>
      <c r="AJ87" s="496"/>
      <c r="AK87" s="496"/>
      <c r="AL87" s="496"/>
      <c r="AM87" s="496"/>
      <c r="AN87" s="179"/>
      <c r="AO87" s="179"/>
      <c r="AP87" s="179"/>
      <c r="AQ87" s="179"/>
      <c r="AR87" s="179"/>
      <c r="AS87" s="180"/>
      <c r="AT87" s="181"/>
      <c r="AU87" s="11"/>
      <c r="AV87" s="181"/>
      <c r="AW87" s="11" t="s">
        <v>29</v>
      </c>
      <c r="AX87" s="181" t="s">
        <v>29</v>
      </c>
      <c r="AY87" s="11"/>
      <c r="AZ87" s="181"/>
      <c r="BA87" s="11"/>
      <c r="BB87" s="181"/>
      <c r="BC87" s="179"/>
    </row>
    <row r="88" spans="1:55" s="182" customFormat="1">
      <c r="A88" s="173" t="s">
        <v>49</v>
      </c>
      <c r="B88" s="174" t="s">
        <v>5</v>
      </c>
      <c r="C88" s="175" t="s">
        <v>277</v>
      </c>
      <c r="D88" s="176" t="s">
        <v>502</v>
      </c>
      <c r="E88" s="176" t="s">
        <v>175</v>
      </c>
      <c r="F88" s="177">
        <v>0.31597222222222221</v>
      </c>
      <c r="G88" s="178"/>
      <c r="H88" s="178" t="s">
        <v>2</v>
      </c>
      <c r="I88" s="178" t="s">
        <v>2</v>
      </c>
      <c r="J88" s="178" t="s">
        <v>2</v>
      </c>
      <c r="K88" s="178" t="s">
        <v>2</v>
      </c>
      <c r="L88" s="178" t="s">
        <v>2</v>
      </c>
      <c r="M88" s="178"/>
      <c r="N88" s="121">
        <v>750000</v>
      </c>
      <c r="O88" s="121">
        <v>441824.00027240888</v>
      </c>
      <c r="P88" s="121">
        <v>327417.17066679936</v>
      </c>
      <c r="Q88" s="121">
        <v>151183.01425693923</v>
      </c>
      <c r="R88" s="121">
        <v>18258.927285157119</v>
      </c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496">
        <v>5200</v>
      </c>
      <c r="AI88" s="496"/>
      <c r="AJ88" s="496"/>
      <c r="AK88" s="496"/>
      <c r="AL88" s="496"/>
      <c r="AM88" s="496"/>
      <c r="AN88" s="179"/>
      <c r="AO88" s="179"/>
      <c r="AP88" s="179"/>
      <c r="AQ88" s="179"/>
      <c r="AR88" s="179"/>
      <c r="AS88" s="180"/>
      <c r="AT88" s="181" t="s">
        <v>6</v>
      </c>
      <c r="AU88" s="11" t="s">
        <v>6</v>
      </c>
      <c r="AV88" s="181" t="s">
        <v>6</v>
      </c>
      <c r="AW88" s="11" t="s">
        <v>29</v>
      </c>
      <c r="AX88" s="181" t="s">
        <v>29</v>
      </c>
      <c r="AY88" s="11" t="s">
        <v>6</v>
      </c>
      <c r="AZ88" s="181" t="s">
        <v>6</v>
      </c>
      <c r="BA88" s="11" t="s">
        <v>6</v>
      </c>
      <c r="BB88" s="181" t="s">
        <v>6</v>
      </c>
      <c r="BC88" s="179"/>
    </row>
    <row r="89" spans="1:55" s="182" customFormat="1">
      <c r="A89" s="173" t="s">
        <v>49</v>
      </c>
      <c r="B89" s="174" t="s">
        <v>5</v>
      </c>
      <c r="C89" s="175" t="s">
        <v>278</v>
      </c>
      <c r="D89" s="176"/>
      <c r="E89" s="176" t="s">
        <v>501</v>
      </c>
      <c r="F89" s="177" t="s">
        <v>500</v>
      </c>
      <c r="G89" s="178" t="s">
        <v>2</v>
      </c>
      <c r="H89" s="178" t="s">
        <v>2</v>
      </c>
      <c r="I89" s="178" t="s">
        <v>2</v>
      </c>
      <c r="J89" s="178" t="s">
        <v>2</v>
      </c>
      <c r="K89" s="178" t="s">
        <v>2</v>
      </c>
      <c r="L89" s="178" t="s">
        <v>2</v>
      </c>
      <c r="M89" s="178" t="s">
        <v>2</v>
      </c>
      <c r="N89" s="121">
        <v>350000</v>
      </c>
      <c r="O89" s="121">
        <v>214239.40924805839</v>
      </c>
      <c r="P89" s="121">
        <v>148803.71308096976</v>
      </c>
      <c r="Q89" s="121">
        <v>69100.726338244393</v>
      </c>
      <c r="R89" s="121">
        <v>9377.261650242388</v>
      </c>
      <c r="S89" s="121">
        <v>250000</v>
      </c>
      <c r="T89" s="121">
        <v>140950.97171252733</v>
      </c>
      <c r="U89" s="121">
        <v>98890.134369065127</v>
      </c>
      <c r="V89" s="121">
        <v>40085.819137239218</v>
      </c>
      <c r="W89" s="121">
        <v>7361.9182933272405</v>
      </c>
      <c r="X89" s="121">
        <v>250000</v>
      </c>
      <c r="Y89" s="121">
        <v>149513.00385619671</v>
      </c>
      <c r="Z89" s="121">
        <v>102251.89783672552</v>
      </c>
      <c r="AA89" s="121">
        <v>44640.23240934479</v>
      </c>
      <c r="AB89" s="121">
        <v>6740.778847982845</v>
      </c>
      <c r="AC89" s="121">
        <v>250000</v>
      </c>
      <c r="AD89" s="121">
        <v>149513.00385619671</v>
      </c>
      <c r="AE89" s="121">
        <v>102251.89783672552</v>
      </c>
      <c r="AF89" s="121">
        <v>44640.23240934479</v>
      </c>
      <c r="AG89" s="121">
        <v>6740.778847982845</v>
      </c>
      <c r="AH89" s="496">
        <v>2400</v>
      </c>
      <c r="AI89" s="496"/>
      <c r="AJ89" s="496">
        <v>1500</v>
      </c>
      <c r="AK89" s="496"/>
      <c r="AL89" s="496">
        <v>1800</v>
      </c>
      <c r="AM89" s="496"/>
      <c r="AN89" s="179"/>
      <c r="AO89" s="179"/>
      <c r="AP89" s="179"/>
      <c r="AQ89" s="179"/>
      <c r="AR89" s="179"/>
      <c r="AS89" s="180"/>
      <c r="AT89" s="181"/>
      <c r="AU89" s="11"/>
      <c r="AV89" s="181"/>
      <c r="AW89" s="11"/>
      <c r="AX89" s="181" t="s">
        <v>29</v>
      </c>
      <c r="AY89" s="11"/>
      <c r="AZ89" s="181"/>
      <c r="BA89" s="11"/>
      <c r="BB89" s="181"/>
      <c r="BC89" s="179"/>
    </row>
    <row r="90" spans="1:55" s="182" customFormat="1">
      <c r="A90" s="173" t="s">
        <v>49</v>
      </c>
      <c r="B90" s="174" t="s">
        <v>5</v>
      </c>
      <c r="C90" s="175" t="s">
        <v>225</v>
      </c>
      <c r="D90" s="176"/>
      <c r="E90" s="176" t="s">
        <v>504</v>
      </c>
      <c r="F90" s="177" t="s">
        <v>503</v>
      </c>
      <c r="G90" s="178" t="s">
        <v>2</v>
      </c>
      <c r="H90" s="178" t="s">
        <v>2</v>
      </c>
      <c r="I90" s="178" t="s">
        <v>2</v>
      </c>
      <c r="J90" s="178" t="s">
        <v>2</v>
      </c>
      <c r="K90" s="178" t="s">
        <v>2</v>
      </c>
      <c r="L90" s="178" t="s">
        <v>2</v>
      </c>
      <c r="M90" s="178" t="s">
        <v>2</v>
      </c>
      <c r="N90" s="121">
        <v>600000</v>
      </c>
      <c r="O90" s="121">
        <v>353313.47154799255</v>
      </c>
      <c r="P90" s="121">
        <v>159904.66343036396</v>
      </c>
      <c r="Q90" s="121">
        <v>67343.719878726275</v>
      </c>
      <c r="R90" s="121">
        <v>16465.536881582866</v>
      </c>
      <c r="S90" s="121">
        <v>500000</v>
      </c>
      <c r="T90" s="121">
        <v>294427.89295666048</v>
      </c>
      <c r="U90" s="121">
        <v>133253.88619197</v>
      </c>
      <c r="V90" s="121">
        <v>56119.766565605234</v>
      </c>
      <c r="W90" s="121">
        <v>13721.280734652391</v>
      </c>
      <c r="X90" s="121">
        <v>500000</v>
      </c>
      <c r="Y90" s="121">
        <v>294427.89295666048</v>
      </c>
      <c r="Z90" s="121">
        <v>133253.88619197</v>
      </c>
      <c r="AA90" s="121">
        <v>56119.766565605234</v>
      </c>
      <c r="AB90" s="121">
        <v>13721.280734652391</v>
      </c>
      <c r="AC90" s="121">
        <v>550000</v>
      </c>
      <c r="AD90" s="121">
        <v>323870.68225232651</v>
      </c>
      <c r="AE90" s="121">
        <v>146579.27481116698</v>
      </c>
      <c r="AF90" s="121">
        <v>61731.743222165751</v>
      </c>
      <c r="AG90" s="121">
        <v>15093.408808117629</v>
      </c>
      <c r="AH90" s="496">
        <v>2800</v>
      </c>
      <c r="AI90" s="496"/>
      <c r="AJ90" s="496">
        <v>2200</v>
      </c>
      <c r="AK90" s="496"/>
      <c r="AL90" s="496">
        <v>2900</v>
      </c>
      <c r="AM90" s="496"/>
      <c r="AN90" s="179"/>
      <c r="AO90" s="179"/>
      <c r="AP90" s="179"/>
      <c r="AQ90" s="179"/>
      <c r="AR90" s="179"/>
      <c r="AS90" s="180"/>
      <c r="AT90" s="181"/>
      <c r="AU90" s="11"/>
      <c r="AV90" s="181"/>
      <c r="AW90" s="11" t="s">
        <v>29</v>
      </c>
      <c r="AX90" s="181" t="s">
        <v>29</v>
      </c>
      <c r="AY90" s="11"/>
      <c r="AZ90" s="181"/>
      <c r="BA90" s="11"/>
      <c r="BB90" s="181"/>
      <c r="BC90" s="179"/>
    </row>
    <row r="91" spans="1:55" s="67" customFormat="1" outlineLevel="1">
      <c r="A91" s="173" t="s">
        <v>49</v>
      </c>
      <c r="B91" s="174" t="s">
        <v>5</v>
      </c>
      <c r="C91" s="175" t="s">
        <v>306</v>
      </c>
      <c r="D91" s="191"/>
      <c r="E91" s="176" t="s">
        <v>17</v>
      </c>
      <c r="F91" s="177">
        <v>0.57986111111111105</v>
      </c>
      <c r="G91" s="178" t="s">
        <v>2</v>
      </c>
      <c r="H91" s="178" t="s">
        <v>2</v>
      </c>
      <c r="I91" s="178" t="s">
        <v>2</v>
      </c>
      <c r="J91" s="178" t="s">
        <v>2</v>
      </c>
      <c r="K91" s="178" t="s">
        <v>2</v>
      </c>
      <c r="L91" s="178" t="s">
        <v>2</v>
      </c>
      <c r="M91" s="178" t="s">
        <v>2</v>
      </c>
      <c r="N91" s="121">
        <v>1200000</v>
      </c>
      <c r="O91" s="121">
        <v>647319.92286942573</v>
      </c>
      <c r="P91" s="121">
        <v>499889.05155985092</v>
      </c>
      <c r="Q91" s="121">
        <v>226671.04350876508</v>
      </c>
      <c r="R91" s="121">
        <v>78194.537610920277</v>
      </c>
      <c r="S91" s="121">
        <v>1100000</v>
      </c>
      <c r="T91" s="121">
        <v>608631.24215069588</v>
      </c>
      <c r="U91" s="121">
        <v>454874.56298469176</v>
      </c>
      <c r="V91" s="121">
        <v>200211.07147131913</v>
      </c>
      <c r="W91" s="121">
        <v>73500.302806723557</v>
      </c>
      <c r="X91" s="121">
        <v>1150000</v>
      </c>
      <c r="Y91" s="121">
        <v>616773.82563900494</v>
      </c>
      <c r="Z91" s="121">
        <v>471672.91984774964</v>
      </c>
      <c r="AA91" s="121">
        <v>210525.47102673896</v>
      </c>
      <c r="AB91" s="121">
        <v>73188.672259144965</v>
      </c>
      <c r="AC91" s="121">
        <v>1200000</v>
      </c>
      <c r="AD91" s="121">
        <v>627545.61364298349</v>
      </c>
      <c r="AE91" s="121">
        <v>500904.2446325855</v>
      </c>
      <c r="AF91" s="121">
        <v>214521.65079713438</v>
      </c>
      <c r="AG91" s="121">
        <v>76273.159821426409</v>
      </c>
      <c r="AH91" s="496">
        <v>8700</v>
      </c>
      <c r="AI91" s="496"/>
      <c r="AJ91" s="496">
        <v>7500</v>
      </c>
      <c r="AK91" s="496"/>
      <c r="AL91" s="496">
        <v>9900</v>
      </c>
      <c r="AM91" s="496"/>
      <c r="AN91" s="179"/>
      <c r="AO91" s="179"/>
      <c r="AP91" s="179"/>
      <c r="AQ91" s="179"/>
      <c r="AR91" s="179"/>
      <c r="AS91" s="180"/>
      <c r="AT91" s="181" t="s">
        <v>6</v>
      </c>
      <c r="AU91" s="11" t="s">
        <v>6</v>
      </c>
      <c r="AV91" s="181" t="s">
        <v>6</v>
      </c>
      <c r="AW91" s="11" t="s">
        <v>29</v>
      </c>
      <c r="AX91" s="181" t="s">
        <v>6</v>
      </c>
      <c r="AY91" s="11" t="s">
        <v>6</v>
      </c>
      <c r="AZ91" s="181" t="s">
        <v>6</v>
      </c>
      <c r="BA91" s="11" t="s">
        <v>6</v>
      </c>
      <c r="BB91" s="181" t="s">
        <v>6</v>
      </c>
    </row>
    <row r="92" spans="1:55" s="67" customFormat="1" outlineLevel="1">
      <c r="A92" s="173" t="s">
        <v>49</v>
      </c>
      <c r="B92" s="174" t="s">
        <v>5</v>
      </c>
      <c r="C92" s="175" t="s">
        <v>305</v>
      </c>
      <c r="D92" s="191"/>
      <c r="E92" s="176" t="s">
        <v>18</v>
      </c>
      <c r="F92" s="177" t="s">
        <v>147</v>
      </c>
      <c r="G92" s="178" t="s">
        <v>2</v>
      </c>
      <c r="H92" s="178" t="s">
        <v>2</v>
      </c>
      <c r="I92" s="178" t="s">
        <v>2</v>
      </c>
      <c r="J92" s="178" t="s">
        <v>2</v>
      </c>
      <c r="K92" s="178" t="s">
        <v>2</v>
      </c>
      <c r="L92" s="178" t="s">
        <v>2</v>
      </c>
      <c r="M92" s="178" t="s">
        <v>2</v>
      </c>
      <c r="N92" s="121">
        <v>1700000</v>
      </c>
      <c r="O92" s="121">
        <v>900590.88987087621</v>
      </c>
      <c r="P92" s="121">
        <v>747537.65370889672</v>
      </c>
      <c r="Q92" s="121">
        <v>325055.74459733721</v>
      </c>
      <c r="R92" s="121">
        <v>125765.9339144008</v>
      </c>
      <c r="S92" s="121">
        <v>1550000</v>
      </c>
      <c r="T92" s="121">
        <v>823853.55270988925</v>
      </c>
      <c r="U92" s="121">
        <v>670875.10639251</v>
      </c>
      <c r="V92" s="121">
        <v>292493.42446291778</v>
      </c>
      <c r="W92" s="121">
        <v>115865.37907731296</v>
      </c>
      <c r="X92" s="121">
        <v>1600000</v>
      </c>
      <c r="Y92" s="121">
        <v>815304.36668282805</v>
      </c>
      <c r="Z92" s="121">
        <v>707702.145669449</v>
      </c>
      <c r="AA92" s="121">
        <v>309312.52206258778</v>
      </c>
      <c r="AB92" s="121">
        <v>130168.68292280236</v>
      </c>
      <c r="AC92" s="121">
        <v>1700000</v>
      </c>
      <c r="AD92" s="121">
        <v>866260.88960050466</v>
      </c>
      <c r="AE92" s="121">
        <v>751933.52977378946</v>
      </c>
      <c r="AF92" s="121">
        <v>328644.55469149956</v>
      </c>
      <c r="AG92" s="121">
        <v>138304.22560547749</v>
      </c>
      <c r="AH92" s="496">
        <v>13000</v>
      </c>
      <c r="AI92" s="496"/>
      <c r="AJ92" s="496">
        <v>11100</v>
      </c>
      <c r="AK92" s="496"/>
      <c r="AL92" s="496">
        <v>14900</v>
      </c>
      <c r="AM92" s="496"/>
      <c r="AN92" s="179"/>
      <c r="AO92" s="179"/>
      <c r="AP92" s="179"/>
      <c r="AQ92" s="179"/>
      <c r="AR92" s="179"/>
      <c r="AS92" s="180"/>
      <c r="AT92" s="181" t="s">
        <v>6</v>
      </c>
      <c r="AU92" s="11" t="s">
        <v>6</v>
      </c>
      <c r="AV92" s="181" t="s">
        <v>6</v>
      </c>
      <c r="AW92" s="11" t="s">
        <v>29</v>
      </c>
      <c r="AX92" s="181" t="s">
        <v>6</v>
      </c>
      <c r="AY92" s="11" t="s">
        <v>6</v>
      </c>
      <c r="AZ92" s="181" t="s">
        <v>6</v>
      </c>
      <c r="BA92" s="11" t="s">
        <v>6</v>
      </c>
      <c r="BB92" s="181" t="s">
        <v>6</v>
      </c>
    </row>
    <row r="93" spans="1:55" s="67" customFormat="1" outlineLevel="1">
      <c r="A93" s="173" t="s">
        <v>49</v>
      </c>
      <c r="B93" s="174" t="s">
        <v>5</v>
      </c>
      <c r="C93" s="175" t="s">
        <v>281</v>
      </c>
      <c r="D93" s="183"/>
      <c r="E93" s="176" t="s">
        <v>591</v>
      </c>
      <c r="F93" s="177" t="s">
        <v>590</v>
      </c>
      <c r="G93" s="178"/>
      <c r="H93" s="178" t="s">
        <v>2</v>
      </c>
      <c r="I93" s="178" t="s">
        <v>2</v>
      </c>
      <c r="J93" s="178" t="s">
        <v>2</v>
      </c>
      <c r="K93" s="178" t="s">
        <v>2</v>
      </c>
      <c r="L93" s="178" t="s">
        <v>2</v>
      </c>
      <c r="M93" s="178"/>
      <c r="N93" s="121">
        <v>400000</v>
      </c>
      <c r="O93" s="121">
        <v>221446.33209659572</v>
      </c>
      <c r="P93" s="121">
        <v>142973.81153854501</v>
      </c>
      <c r="Q93" s="121">
        <v>59346.91574996202</v>
      </c>
      <c r="R93" s="121">
        <v>18508.537828983055</v>
      </c>
      <c r="S93" s="121">
        <v>400000</v>
      </c>
      <c r="T93" s="121">
        <v>221446.33209659572</v>
      </c>
      <c r="U93" s="121">
        <v>142973.81153854501</v>
      </c>
      <c r="V93" s="121">
        <v>59346.91574996202</v>
      </c>
      <c r="W93" s="121">
        <v>18508.537828983055</v>
      </c>
      <c r="X93" s="121">
        <v>400000</v>
      </c>
      <c r="Y93" s="121">
        <v>221446.33209659572</v>
      </c>
      <c r="Z93" s="121">
        <v>142973.81153854501</v>
      </c>
      <c r="AA93" s="121">
        <v>59346.91574996202</v>
      </c>
      <c r="AB93" s="121">
        <v>18508.537828983055</v>
      </c>
      <c r="AC93" s="121">
        <v>400000</v>
      </c>
      <c r="AD93" s="121">
        <v>221446.33209659572</v>
      </c>
      <c r="AE93" s="121">
        <v>142973.81153854501</v>
      </c>
      <c r="AF93" s="121">
        <v>59346.91574996202</v>
      </c>
      <c r="AG93" s="121">
        <v>18508.537828983055</v>
      </c>
      <c r="AH93" s="496">
        <v>2500</v>
      </c>
      <c r="AI93" s="496"/>
      <c r="AJ93" s="496">
        <v>2400</v>
      </c>
      <c r="AK93" s="496"/>
      <c r="AL93" s="496">
        <v>2800</v>
      </c>
      <c r="AM93" s="496"/>
      <c r="AN93" s="179"/>
      <c r="AO93" s="179"/>
      <c r="AP93" s="179"/>
      <c r="AQ93" s="179"/>
      <c r="AR93" s="179"/>
      <c r="AS93" s="180"/>
      <c r="AT93" s="181"/>
      <c r="AU93" s="11"/>
      <c r="AV93" s="181"/>
      <c r="AW93" s="11"/>
      <c r="AX93" s="181" t="s">
        <v>29</v>
      </c>
      <c r="AY93" s="11" t="s">
        <v>29</v>
      </c>
      <c r="AZ93" s="181" t="s">
        <v>29</v>
      </c>
      <c r="BA93" s="11"/>
      <c r="BB93" s="181" t="s">
        <v>29</v>
      </c>
    </row>
    <row r="94" spans="1:55" s="67" customFormat="1" outlineLevel="1">
      <c r="A94" s="173" t="s">
        <v>49</v>
      </c>
      <c r="B94" s="174" t="s">
        <v>5</v>
      </c>
      <c r="C94" s="175" t="s">
        <v>279</v>
      </c>
      <c r="D94" s="183"/>
      <c r="E94" s="176" t="s">
        <v>505</v>
      </c>
      <c r="F94" s="177">
        <v>0.60416666666666663</v>
      </c>
      <c r="G94" s="178" t="s">
        <v>2</v>
      </c>
      <c r="H94" s="72"/>
      <c r="I94" s="72"/>
      <c r="J94" s="72"/>
      <c r="K94" s="72"/>
      <c r="L94" s="72"/>
      <c r="M94" s="178"/>
      <c r="N94" s="121">
        <v>1250000</v>
      </c>
      <c r="O94" s="121">
        <v>622519.70253050141</v>
      </c>
      <c r="P94" s="121">
        <v>557052.01014048979</v>
      </c>
      <c r="Q94" s="121">
        <v>271060.28435204393</v>
      </c>
      <c r="R94" s="121">
        <v>83052.216063450207</v>
      </c>
      <c r="S94" s="121">
        <v>1200000</v>
      </c>
      <c r="T94" s="121">
        <v>597618.91442928126</v>
      </c>
      <c r="U94" s="121">
        <v>534769.92973487021</v>
      </c>
      <c r="V94" s="121">
        <v>260217.87297796219</v>
      </c>
      <c r="W94" s="121">
        <v>79730.127420912191</v>
      </c>
      <c r="X94" s="121">
        <v>1100000</v>
      </c>
      <c r="Y94" s="121">
        <v>538276.57352711202</v>
      </c>
      <c r="Z94" s="121">
        <v>479248.25836263387</v>
      </c>
      <c r="AA94" s="121">
        <v>253087.73009539279</v>
      </c>
      <c r="AB94" s="121">
        <v>78753.991515035334</v>
      </c>
      <c r="AC94" s="121">
        <v>1200000</v>
      </c>
      <c r="AD94" s="121">
        <v>618989.48113536846</v>
      </c>
      <c r="AE94" s="121">
        <v>559883.82004120527</v>
      </c>
      <c r="AF94" s="121">
        <v>279274.15125799389</v>
      </c>
      <c r="AG94" s="121">
        <v>93770.669593353916</v>
      </c>
      <c r="AH94" s="496">
        <v>9700</v>
      </c>
      <c r="AI94" s="496"/>
      <c r="AJ94" s="496">
        <v>8800</v>
      </c>
      <c r="AK94" s="496"/>
      <c r="AL94" s="496">
        <v>11000</v>
      </c>
      <c r="AM94" s="496"/>
      <c r="AN94" s="195"/>
      <c r="AO94" s="195"/>
      <c r="AP94" s="195"/>
      <c r="AQ94" s="195"/>
      <c r="AR94" s="195"/>
      <c r="AT94" s="181" t="s">
        <v>6</v>
      </c>
      <c r="AU94" s="11" t="s">
        <v>6</v>
      </c>
      <c r="AV94" s="181" t="s">
        <v>6</v>
      </c>
      <c r="AW94" s="11"/>
      <c r="AX94" s="181" t="s">
        <v>29</v>
      </c>
      <c r="AZ94" s="181" t="s">
        <v>6</v>
      </c>
      <c r="BA94" s="11" t="s">
        <v>6</v>
      </c>
      <c r="BB94" s="181" t="s">
        <v>6</v>
      </c>
    </row>
    <row r="95" spans="1:55" s="67" customFormat="1" outlineLevel="1">
      <c r="A95" s="173" t="s">
        <v>49</v>
      </c>
      <c r="B95" s="174" t="s">
        <v>5</v>
      </c>
      <c r="C95" s="175" t="s">
        <v>282</v>
      </c>
      <c r="D95" s="183"/>
      <c r="E95" s="176" t="s">
        <v>593</v>
      </c>
      <c r="F95" s="177" t="s">
        <v>592</v>
      </c>
      <c r="G95" s="178" t="s">
        <v>2</v>
      </c>
      <c r="I95" s="178"/>
      <c r="J95" s="178"/>
      <c r="K95" s="178"/>
      <c r="L95" s="178"/>
      <c r="M95" s="178"/>
      <c r="N95" s="121">
        <v>650000</v>
      </c>
      <c r="O95" s="121">
        <v>365173.60972140549</v>
      </c>
      <c r="P95" s="121">
        <v>274536.34289690253</v>
      </c>
      <c r="Q95" s="121">
        <v>132167.67392529148</v>
      </c>
      <c r="R95" s="121">
        <v>33337.592246520268</v>
      </c>
      <c r="S95" s="121">
        <v>600000</v>
      </c>
      <c r="T95" s="121">
        <v>331763.42171666323</v>
      </c>
      <c r="U95" s="121">
        <v>251292.69820284605</v>
      </c>
      <c r="V95" s="121">
        <v>124763.11758505617</v>
      </c>
      <c r="W95" s="121">
        <v>28655.863282427166</v>
      </c>
      <c r="X95" s="121">
        <v>550000</v>
      </c>
      <c r="Y95" s="121">
        <v>304496.9892254739</v>
      </c>
      <c r="Z95" s="121">
        <v>216123.14090546031</v>
      </c>
      <c r="AA95" s="121">
        <v>113283.17649216349</v>
      </c>
      <c r="AB95" s="121">
        <v>41153.491149550537</v>
      </c>
      <c r="AC95" s="121">
        <v>650000</v>
      </c>
      <c r="AD95" s="121">
        <v>359860.07817556005</v>
      </c>
      <c r="AE95" s="121">
        <v>255418.25743372581</v>
      </c>
      <c r="AF95" s="121">
        <v>133880.11767255684</v>
      </c>
      <c r="AG95" s="121">
        <v>48635.94408583246</v>
      </c>
      <c r="AH95" s="496">
        <v>4800</v>
      </c>
      <c r="AI95" s="496"/>
      <c r="AJ95" s="496">
        <v>4200</v>
      </c>
      <c r="AK95" s="496"/>
      <c r="AL95" s="496">
        <v>5000</v>
      </c>
      <c r="AM95" s="496"/>
      <c r="AN95" s="179"/>
      <c r="AO95" s="179"/>
      <c r="AP95" s="179"/>
      <c r="AQ95" s="179"/>
      <c r="AR95" s="179"/>
      <c r="AS95" s="180"/>
      <c r="AT95" s="181"/>
      <c r="AU95" s="11"/>
      <c r="AV95" s="181"/>
      <c r="AW95" s="11"/>
      <c r="AX95" s="181" t="s">
        <v>29</v>
      </c>
      <c r="AY95" s="11"/>
      <c r="AZ95" s="181"/>
      <c r="BA95" s="11"/>
      <c r="BB95" s="181"/>
    </row>
    <row r="96" spans="1:55" s="67" customFormat="1" outlineLevel="1">
      <c r="A96" s="173" t="s">
        <v>49</v>
      </c>
      <c r="B96" s="174" t="s">
        <v>5</v>
      </c>
      <c r="C96" s="175" t="s">
        <v>280</v>
      </c>
      <c r="D96" s="183"/>
      <c r="E96" s="176" t="s">
        <v>157</v>
      </c>
      <c r="F96" s="177">
        <v>0.625</v>
      </c>
      <c r="G96" s="178"/>
      <c r="H96" s="72"/>
      <c r="I96" s="72"/>
      <c r="J96" s="72"/>
      <c r="K96" s="72"/>
      <c r="L96" s="72"/>
      <c r="M96" s="178" t="s">
        <v>2</v>
      </c>
      <c r="N96" s="121">
        <v>800000</v>
      </c>
      <c r="O96" s="121">
        <v>463999.99999999994</v>
      </c>
      <c r="P96" s="121">
        <v>344000</v>
      </c>
      <c r="Q96" s="121">
        <v>160000</v>
      </c>
      <c r="R96" s="121">
        <v>40000</v>
      </c>
      <c r="S96" s="121">
        <v>650000</v>
      </c>
      <c r="T96" s="121">
        <v>370499.99999999994</v>
      </c>
      <c r="U96" s="121">
        <v>279500</v>
      </c>
      <c r="V96" s="121">
        <v>130000</v>
      </c>
      <c r="W96" s="121">
        <v>39000</v>
      </c>
      <c r="X96" s="121">
        <v>650000</v>
      </c>
      <c r="Y96" s="121">
        <v>357500.00000000006</v>
      </c>
      <c r="Z96" s="121">
        <v>266500</v>
      </c>
      <c r="AA96" s="121">
        <v>331500</v>
      </c>
      <c r="AB96" s="121">
        <v>32500</v>
      </c>
      <c r="AC96" s="121">
        <v>700000</v>
      </c>
      <c r="AD96" s="121">
        <v>350000</v>
      </c>
      <c r="AE96" s="121">
        <v>315000</v>
      </c>
      <c r="AF96" s="121">
        <v>140000</v>
      </c>
      <c r="AG96" s="121">
        <v>42000</v>
      </c>
      <c r="AH96" s="496">
        <v>6000</v>
      </c>
      <c r="AI96" s="496"/>
      <c r="AJ96" s="496">
        <v>4600</v>
      </c>
      <c r="AK96" s="496"/>
      <c r="AL96" s="496">
        <v>6200</v>
      </c>
      <c r="AM96" s="496"/>
      <c r="AN96" s="179"/>
      <c r="AO96" s="179"/>
      <c r="AP96" s="179"/>
      <c r="AQ96" s="179"/>
      <c r="AR96" s="179"/>
      <c r="AS96" s="180"/>
      <c r="AT96" s="181"/>
      <c r="AU96" s="11" t="s">
        <v>29</v>
      </c>
      <c r="AV96" s="181"/>
      <c r="AW96" s="11"/>
      <c r="AX96" s="181" t="s">
        <v>29</v>
      </c>
      <c r="AY96" s="11"/>
      <c r="AZ96" s="181"/>
      <c r="BA96" s="11"/>
      <c r="BB96" s="181"/>
    </row>
    <row r="97" spans="1:54" s="67" customFormat="1" outlineLevel="1">
      <c r="A97" s="173" t="s">
        <v>49</v>
      </c>
      <c r="B97" s="174" t="s">
        <v>5</v>
      </c>
      <c r="C97" s="175" t="s">
        <v>283</v>
      </c>
      <c r="D97" s="183"/>
      <c r="E97" s="176" t="s">
        <v>595</v>
      </c>
      <c r="F97" s="177" t="s">
        <v>594</v>
      </c>
      <c r="I97" s="178"/>
      <c r="J97" s="178"/>
      <c r="K97" s="178"/>
      <c r="L97" s="178"/>
      <c r="M97" s="178" t="s">
        <v>2</v>
      </c>
      <c r="N97" s="121">
        <v>700000</v>
      </c>
      <c r="O97" s="121">
        <v>406000</v>
      </c>
      <c r="P97" s="121">
        <v>301000</v>
      </c>
      <c r="Q97" s="121">
        <v>140000</v>
      </c>
      <c r="R97" s="121">
        <v>35000</v>
      </c>
      <c r="S97" s="121">
        <v>600000</v>
      </c>
      <c r="T97" s="121">
        <v>341999.99999999994</v>
      </c>
      <c r="U97" s="121">
        <v>258000</v>
      </c>
      <c r="V97" s="121">
        <v>120000</v>
      </c>
      <c r="W97" s="121">
        <v>36000</v>
      </c>
      <c r="X97" s="121">
        <v>600000</v>
      </c>
      <c r="Y97" s="121">
        <v>330000</v>
      </c>
      <c r="Z97" s="121">
        <v>245999.99999999997</v>
      </c>
      <c r="AA97" s="121">
        <v>306000</v>
      </c>
      <c r="AB97" s="121">
        <v>30000</v>
      </c>
      <c r="AC97" s="121">
        <v>700000</v>
      </c>
      <c r="AD97" s="121">
        <v>350000</v>
      </c>
      <c r="AE97" s="121">
        <v>315000</v>
      </c>
      <c r="AF97" s="121">
        <v>140000</v>
      </c>
      <c r="AG97" s="121">
        <v>42000</v>
      </c>
      <c r="AH97" s="496">
        <v>5300</v>
      </c>
      <c r="AI97" s="496"/>
      <c r="AJ97" s="496">
        <v>4300</v>
      </c>
      <c r="AK97" s="496"/>
      <c r="AL97" s="496">
        <v>6200</v>
      </c>
      <c r="AM97" s="496"/>
      <c r="AN97" s="179"/>
      <c r="AO97" s="179"/>
      <c r="AP97" s="179"/>
      <c r="AQ97" s="179"/>
      <c r="AR97" s="179"/>
      <c r="AS97" s="180"/>
      <c r="AT97" s="181"/>
      <c r="AU97" s="11"/>
      <c r="AV97" s="181"/>
      <c r="AW97" s="11"/>
      <c r="AX97" s="181" t="s">
        <v>29</v>
      </c>
      <c r="AY97" s="11" t="s">
        <v>29</v>
      </c>
      <c r="AZ97" s="181"/>
      <c r="BA97" s="11"/>
      <c r="BB97" s="181"/>
    </row>
    <row r="98" spans="1:54" s="67" customFormat="1" outlineLevel="1">
      <c r="A98" s="173" t="s">
        <v>49</v>
      </c>
      <c r="B98" s="174" t="s">
        <v>5</v>
      </c>
      <c r="C98" s="175" t="s">
        <v>582</v>
      </c>
      <c r="D98" s="183"/>
      <c r="E98" s="176" t="s">
        <v>583</v>
      </c>
      <c r="F98" s="177">
        <v>0.74305555555555547</v>
      </c>
      <c r="G98" s="72"/>
      <c r="H98" s="178" t="s">
        <v>2</v>
      </c>
      <c r="I98" s="178" t="s">
        <v>2</v>
      </c>
      <c r="J98" s="178" t="s">
        <v>2</v>
      </c>
      <c r="K98" s="178" t="s">
        <v>2</v>
      </c>
      <c r="L98" s="178" t="s">
        <v>2</v>
      </c>
      <c r="M98" s="72"/>
      <c r="N98" s="121">
        <v>450000</v>
      </c>
      <c r="O98" s="121">
        <v>249371.47995547505</v>
      </c>
      <c r="P98" s="121">
        <v>161299.03141665697</v>
      </c>
      <c r="Q98" s="121">
        <v>71664.991443903578</v>
      </c>
      <c r="R98" s="121">
        <v>18546.585037630211</v>
      </c>
      <c r="S98" s="121">
        <v>450000</v>
      </c>
      <c r="T98" s="121">
        <v>251744.78823374322</v>
      </c>
      <c r="U98" s="121">
        <v>159652.36059584568</v>
      </c>
      <c r="V98" s="121">
        <v>67607.954652454762</v>
      </c>
      <c r="W98" s="121">
        <v>20604.131748931279</v>
      </c>
      <c r="X98" s="121">
        <v>450000</v>
      </c>
      <c r="Y98" s="121">
        <v>255332.93462905602</v>
      </c>
      <c r="Z98" s="121">
        <v>162827.11798401343</v>
      </c>
      <c r="AA98" s="121">
        <v>70425.911539309789</v>
      </c>
      <c r="AB98" s="121">
        <v>16211.004635433948</v>
      </c>
      <c r="AC98" s="121">
        <v>450000</v>
      </c>
      <c r="AD98" s="121">
        <v>255332.93462905602</v>
      </c>
      <c r="AE98" s="121">
        <v>162827.11798401343</v>
      </c>
      <c r="AF98" s="121">
        <v>70425.911539309789</v>
      </c>
      <c r="AG98" s="121">
        <v>16211.004635433948</v>
      </c>
      <c r="AH98" s="496">
        <v>3100</v>
      </c>
      <c r="AI98" s="496"/>
      <c r="AJ98" s="496">
        <v>2900</v>
      </c>
      <c r="AK98" s="496"/>
      <c r="AL98" s="496">
        <v>3600</v>
      </c>
      <c r="AM98" s="496"/>
      <c r="AN98" s="195"/>
      <c r="AO98" s="195"/>
      <c r="AP98" s="195"/>
      <c r="AQ98" s="195"/>
      <c r="AR98" s="195"/>
      <c r="AT98" s="181" t="s">
        <v>6</v>
      </c>
      <c r="AU98" s="11"/>
      <c r="AV98" s="181" t="s">
        <v>6</v>
      </c>
      <c r="AW98" s="11" t="s">
        <v>6</v>
      </c>
      <c r="AX98" s="181" t="s">
        <v>6</v>
      </c>
      <c r="AY98" s="11" t="s">
        <v>29</v>
      </c>
      <c r="AZ98" s="181" t="s">
        <v>29</v>
      </c>
      <c r="BB98" s="181" t="s">
        <v>29</v>
      </c>
    </row>
    <row r="99" spans="1:54" s="67" customFormat="1" outlineLevel="1">
      <c r="A99" s="173" t="s">
        <v>49</v>
      </c>
      <c r="B99" s="174" t="s">
        <v>5</v>
      </c>
      <c r="C99" s="175" t="s">
        <v>588</v>
      </c>
      <c r="D99" s="183"/>
      <c r="E99" s="176" t="s">
        <v>589</v>
      </c>
      <c r="F99" s="177">
        <v>0.74652777777777779</v>
      </c>
      <c r="G99" s="178" t="s">
        <v>2</v>
      </c>
      <c r="H99" s="178"/>
      <c r="I99" s="178"/>
      <c r="J99" s="178"/>
      <c r="K99" s="178"/>
      <c r="L99" s="178"/>
      <c r="M99" s="72"/>
      <c r="N99" s="121">
        <v>600000</v>
      </c>
      <c r="O99" s="121">
        <v>337083.33205052814</v>
      </c>
      <c r="P99" s="121">
        <v>253418.16267406385</v>
      </c>
      <c r="Q99" s="121">
        <v>122000.92977719214</v>
      </c>
      <c r="R99" s="121">
        <v>30773.162073711013</v>
      </c>
      <c r="S99" s="121">
        <v>550000</v>
      </c>
      <c r="T99" s="121">
        <v>304116.46990694129</v>
      </c>
      <c r="U99" s="121">
        <v>230351.64001927554</v>
      </c>
      <c r="V99" s="121">
        <v>114366.19111963482</v>
      </c>
      <c r="W99" s="121">
        <v>26267.874675558232</v>
      </c>
      <c r="X99" s="121">
        <v>500000</v>
      </c>
      <c r="Y99" s="121">
        <v>276815.44475043082</v>
      </c>
      <c r="Z99" s="121">
        <v>196475.58264132755</v>
      </c>
      <c r="AA99" s="121">
        <v>102984.70590196682</v>
      </c>
      <c r="AB99" s="121">
        <v>37412.264681409579</v>
      </c>
      <c r="AC99" s="121">
        <v>600000</v>
      </c>
      <c r="AD99" s="121">
        <v>332178.53370051691</v>
      </c>
      <c r="AE99" s="121">
        <v>235770.69916959305</v>
      </c>
      <c r="AF99" s="121">
        <v>123581.64708236017</v>
      </c>
      <c r="AG99" s="121">
        <v>44894.717617691495</v>
      </c>
      <c r="AH99" s="496">
        <v>4500</v>
      </c>
      <c r="AI99" s="496"/>
      <c r="AJ99" s="496">
        <v>3900</v>
      </c>
      <c r="AK99" s="496"/>
      <c r="AL99" s="496">
        <v>4600</v>
      </c>
      <c r="AM99" s="496"/>
      <c r="AN99" s="195"/>
      <c r="AO99" s="195"/>
      <c r="AP99" s="195"/>
      <c r="AQ99" s="195"/>
      <c r="AR99" s="195"/>
      <c r="AT99" s="181"/>
      <c r="AU99" s="11"/>
      <c r="AV99" s="181"/>
      <c r="AW99" s="11"/>
      <c r="AX99" s="181"/>
      <c r="AY99" s="11" t="s">
        <v>29</v>
      </c>
      <c r="AZ99" s="181" t="s">
        <v>29</v>
      </c>
      <c r="BA99" s="11" t="s">
        <v>29</v>
      </c>
      <c r="BB99" s="181" t="s">
        <v>29</v>
      </c>
    </row>
    <row r="100" spans="1:54" s="67" customFormat="1" ht="18" customHeight="1" outlineLevel="1">
      <c r="A100" s="173" t="s">
        <v>49</v>
      </c>
      <c r="B100" s="174" t="s">
        <v>5</v>
      </c>
      <c r="C100" s="175" t="s">
        <v>284</v>
      </c>
      <c r="D100" s="191"/>
      <c r="E100" s="176" t="s">
        <v>335</v>
      </c>
      <c r="F100" s="177">
        <v>0.72569444444444453</v>
      </c>
      <c r="G100" s="178"/>
      <c r="H100" s="178"/>
      <c r="I100" s="178"/>
      <c r="J100" s="178"/>
      <c r="K100" s="178"/>
      <c r="L100" s="178"/>
      <c r="M100" s="178" t="s">
        <v>2</v>
      </c>
      <c r="N100" s="121">
        <v>450000</v>
      </c>
      <c r="O100" s="121">
        <v>241881.47382115989</v>
      </c>
      <c r="P100" s="121">
        <v>182409.38735342686</v>
      </c>
      <c r="Q100" s="121">
        <v>70042.61671642786</v>
      </c>
      <c r="R100" s="121">
        <v>20437.759578336365</v>
      </c>
      <c r="S100" s="121">
        <v>400000</v>
      </c>
      <c r="T100" s="121">
        <v>215005.75450769768</v>
      </c>
      <c r="U100" s="121">
        <v>162141.67764749055</v>
      </c>
      <c r="V100" s="121">
        <v>62260.103747935878</v>
      </c>
      <c r="W100" s="121">
        <v>18166.897402965657</v>
      </c>
      <c r="X100" s="121">
        <v>400000</v>
      </c>
      <c r="Y100" s="121">
        <v>212133.38154296565</v>
      </c>
      <c r="Z100" s="121">
        <v>156878.12207100156</v>
      </c>
      <c r="AA100" s="121">
        <v>67733.363288833032</v>
      </c>
      <c r="AB100" s="121">
        <v>15938.66611436214</v>
      </c>
      <c r="AC100" s="121">
        <v>450000</v>
      </c>
      <c r="AD100" s="121">
        <v>238650.05423583637</v>
      </c>
      <c r="AE100" s="121">
        <v>176487.88732987674</v>
      </c>
      <c r="AF100" s="121">
        <v>76200.033699937165</v>
      </c>
      <c r="AG100" s="121">
        <v>17930.999378657409</v>
      </c>
      <c r="AH100" s="496">
        <v>3500</v>
      </c>
      <c r="AI100" s="496"/>
      <c r="AJ100" s="496">
        <v>3000</v>
      </c>
      <c r="AK100" s="496"/>
      <c r="AL100" s="496">
        <v>3900</v>
      </c>
      <c r="AM100" s="496"/>
      <c r="AN100" s="179"/>
      <c r="AO100" s="179"/>
      <c r="AP100" s="179"/>
      <c r="AQ100" s="179"/>
      <c r="AR100" s="179"/>
      <c r="AS100" s="180"/>
      <c r="AT100" s="181" t="s">
        <v>6</v>
      </c>
      <c r="AU100" s="11"/>
      <c r="AV100" s="181" t="s">
        <v>6</v>
      </c>
      <c r="AW100" s="11" t="s">
        <v>6</v>
      </c>
      <c r="AX100" s="181" t="s">
        <v>29</v>
      </c>
      <c r="AY100" s="11" t="s">
        <v>6</v>
      </c>
      <c r="AZ100" s="181" t="s">
        <v>6</v>
      </c>
      <c r="BA100" s="11" t="s">
        <v>6</v>
      </c>
      <c r="BB100" s="181" t="s">
        <v>6</v>
      </c>
    </row>
    <row r="101" spans="1:54" s="67" customFormat="1" outlineLevel="1">
      <c r="A101" s="173" t="s">
        <v>49</v>
      </c>
      <c r="B101" s="174" t="s">
        <v>5</v>
      </c>
      <c r="C101" s="175" t="s">
        <v>285</v>
      </c>
      <c r="D101" s="191"/>
      <c r="E101" s="176" t="s">
        <v>335</v>
      </c>
      <c r="F101" s="177">
        <v>0.74305555555555547</v>
      </c>
      <c r="G101" s="178"/>
      <c r="H101" s="178"/>
      <c r="I101" s="178"/>
      <c r="J101" s="178"/>
      <c r="K101" s="178"/>
      <c r="L101" s="178"/>
      <c r="M101" s="178" t="s">
        <v>2</v>
      </c>
      <c r="N101" s="121">
        <v>600000</v>
      </c>
      <c r="O101" s="121">
        <v>322508.63176154648</v>
      </c>
      <c r="P101" s="121">
        <v>243212.51647123584</v>
      </c>
      <c r="Q101" s="121">
        <v>93390.155621903818</v>
      </c>
      <c r="R101" s="121">
        <v>27250.346104448487</v>
      </c>
      <c r="S101" s="121">
        <v>500000</v>
      </c>
      <c r="T101" s="121">
        <v>268757.19313462207</v>
      </c>
      <c r="U101" s="121">
        <v>202677.09705936318</v>
      </c>
      <c r="V101" s="121">
        <v>77825.129684919841</v>
      </c>
      <c r="W101" s="121">
        <v>22708.62175370707</v>
      </c>
      <c r="X101" s="121">
        <v>500000</v>
      </c>
      <c r="Y101" s="121">
        <v>265166.7269287071</v>
      </c>
      <c r="Z101" s="121">
        <v>196097.65258875195</v>
      </c>
      <c r="AA101" s="121">
        <v>84666.704111041297</v>
      </c>
      <c r="AB101" s="121">
        <v>19923.332642952675</v>
      </c>
      <c r="AC101" s="121">
        <v>600000</v>
      </c>
      <c r="AD101" s="121">
        <v>318200.07231444848</v>
      </c>
      <c r="AE101" s="121">
        <v>235317.18310650234</v>
      </c>
      <c r="AF101" s="121">
        <v>101600.04493324955</v>
      </c>
      <c r="AG101" s="121">
        <v>23907.999171543212</v>
      </c>
      <c r="AH101" s="496">
        <v>4700</v>
      </c>
      <c r="AI101" s="496"/>
      <c r="AJ101" s="496">
        <v>3700</v>
      </c>
      <c r="AK101" s="496"/>
      <c r="AL101" s="496">
        <v>5100</v>
      </c>
      <c r="AM101" s="496"/>
      <c r="AN101" s="179"/>
      <c r="AO101" s="179"/>
      <c r="AP101" s="179"/>
      <c r="AQ101" s="179"/>
      <c r="AR101" s="179"/>
      <c r="AS101" s="180"/>
      <c r="AT101" s="181" t="s">
        <v>6</v>
      </c>
      <c r="AU101" s="11" t="s">
        <v>29</v>
      </c>
      <c r="AV101" s="181" t="s">
        <v>6</v>
      </c>
      <c r="AW101" s="11" t="s">
        <v>6</v>
      </c>
      <c r="AX101" s="181" t="s">
        <v>29</v>
      </c>
      <c r="AY101" s="11" t="s">
        <v>6</v>
      </c>
      <c r="AZ101" s="181" t="s">
        <v>6</v>
      </c>
      <c r="BA101" s="11" t="s">
        <v>6</v>
      </c>
      <c r="BB101" s="181" t="s">
        <v>6</v>
      </c>
    </row>
    <row r="102" spans="1:54" s="67" customFormat="1" outlineLevel="1">
      <c r="A102" s="173" t="s">
        <v>49</v>
      </c>
      <c r="B102" s="174" t="s">
        <v>5</v>
      </c>
      <c r="C102" s="175" t="s">
        <v>286</v>
      </c>
      <c r="D102" s="191"/>
      <c r="E102" s="176" t="s">
        <v>18</v>
      </c>
      <c r="F102" s="177">
        <v>0.78819444444444453</v>
      </c>
      <c r="G102" s="178" t="s">
        <v>2</v>
      </c>
      <c r="H102" s="178" t="s">
        <v>2</v>
      </c>
      <c r="I102" s="178" t="s">
        <v>2</v>
      </c>
      <c r="J102" s="178" t="s">
        <v>2</v>
      </c>
      <c r="K102" s="178" t="s">
        <v>2</v>
      </c>
      <c r="L102" s="178" t="s">
        <v>2</v>
      </c>
      <c r="M102" s="178" t="s">
        <v>2</v>
      </c>
      <c r="N102" s="121">
        <v>950000</v>
      </c>
      <c r="O102" s="121">
        <v>529565.63564918225</v>
      </c>
      <c r="P102" s="121">
        <v>334292.9350573119</v>
      </c>
      <c r="Q102" s="121">
        <v>140526.8678699733</v>
      </c>
      <c r="R102" s="121">
        <v>31164.283423825906</v>
      </c>
      <c r="S102" s="121">
        <v>900000</v>
      </c>
      <c r="T102" s="121">
        <v>494443.38380844245</v>
      </c>
      <c r="U102" s="121">
        <v>328532.67149646807</v>
      </c>
      <c r="V102" s="121">
        <v>139903.13602154318</v>
      </c>
      <c r="W102" s="121">
        <v>39664.995327619297</v>
      </c>
      <c r="X102" s="121">
        <v>900000</v>
      </c>
      <c r="Y102" s="121">
        <v>506486.31980075332</v>
      </c>
      <c r="Z102" s="121">
        <v>311848.44470804586</v>
      </c>
      <c r="AA102" s="121">
        <v>131342.40507255102</v>
      </c>
      <c r="AB102" s="121">
        <v>29442.674388636733</v>
      </c>
      <c r="AC102" s="121">
        <v>1000000</v>
      </c>
      <c r="AD102" s="121">
        <v>553603.60774741683</v>
      </c>
      <c r="AE102" s="121">
        <v>346881.80681747326</v>
      </c>
      <c r="AF102" s="121">
        <v>142056.07667689829</v>
      </c>
      <c r="AG102" s="121">
        <v>30201.187931790515</v>
      </c>
      <c r="AH102" s="496">
        <v>7800</v>
      </c>
      <c r="AI102" s="496"/>
      <c r="AJ102" s="496">
        <v>7100</v>
      </c>
      <c r="AK102" s="496"/>
      <c r="AL102" s="496">
        <v>9100</v>
      </c>
      <c r="AM102" s="496"/>
      <c r="AN102" s="179"/>
      <c r="AO102" s="179"/>
      <c r="AP102" s="179"/>
      <c r="AQ102" s="179"/>
      <c r="AR102" s="179"/>
      <c r="AS102" s="180"/>
      <c r="AT102" s="181" t="s">
        <v>6</v>
      </c>
      <c r="AU102" s="11" t="s">
        <v>6</v>
      </c>
      <c r="AV102" s="181" t="s">
        <v>6</v>
      </c>
      <c r="AW102" s="11" t="s">
        <v>29</v>
      </c>
      <c r="AX102" s="181" t="s">
        <v>6</v>
      </c>
      <c r="AY102" s="11" t="s">
        <v>6</v>
      </c>
      <c r="AZ102" s="181" t="s">
        <v>6</v>
      </c>
      <c r="BA102" s="11" t="s">
        <v>6</v>
      </c>
      <c r="BB102" s="181" t="s">
        <v>6</v>
      </c>
    </row>
    <row r="103" spans="1:54" s="67" customFormat="1" outlineLevel="1">
      <c r="A103" s="173" t="s">
        <v>49</v>
      </c>
      <c r="B103" s="174" t="s">
        <v>5</v>
      </c>
      <c r="C103" s="175" t="s">
        <v>287</v>
      </c>
      <c r="D103" s="191"/>
      <c r="E103" s="176" t="s">
        <v>17</v>
      </c>
      <c r="F103" s="177" t="s">
        <v>10</v>
      </c>
      <c r="G103" s="178" t="s">
        <v>2</v>
      </c>
      <c r="H103" s="178" t="s">
        <v>2</v>
      </c>
      <c r="I103" s="178" t="s">
        <v>2</v>
      </c>
      <c r="J103" s="178" t="s">
        <v>2</v>
      </c>
      <c r="K103" s="178" t="s">
        <v>2</v>
      </c>
      <c r="L103" s="178" t="s">
        <v>2</v>
      </c>
      <c r="M103" s="178" t="s">
        <v>2</v>
      </c>
      <c r="N103" s="121">
        <v>1800000</v>
      </c>
      <c r="O103" s="121">
        <v>1004327.7981234312</v>
      </c>
      <c r="P103" s="121">
        <v>716015.32653597137</v>
      </c>
      <c r="Q103" s="121">
        <v>307133.9547149993</v>
      </c>
      <c r="R103" s="121">
        <v>67878.709160061771</v>
      </c>
      <c r="S103" s="121">
        <v>1750000</v>
      </c>
      <c r="T103" s="121">
        <v>949595.36379085598</v>
      </c>
      <c r="U103" s="121">
        <v>736558.6411462148</v>
      </c>
      <c r="V103" s="121">
        <v>313254.31004012428</v>
      </c>
      <c r="W103" s="121">
        <v>84045.287585783721</v>
      </c>
      <c r="X103" s="121">
        <v>1750000</v>
      </c>
      <c r="Y103" s="121">
        <v>950710.10411412339</v>
      </c>
      <c r="Z103" s="121">
        <v>703353.34529673331</v>
      </c>
      <c r="AA103" s="121">
        <v>307052.69164878741</v>
      </c>
      <c r="AB103" s="121">
        <v>70760.528218204985</v>
      </c>
      <c r="AC103" s="121">
        <v>1900000</v>
      </c>
      <c r="AD103" s="121">
        <v>1036664.7177807394</v>
      </c>
      <c r="AE103" s="121">
        <v>777125.45724028407</v>
      </c>
      <c r="AF103" s="121">
        <v>316613.27549275081</v>
      </c>
      <c r="AG103" s="121">
        <v>69721.31622948157</v>
      </c>
      <c r="AH103" s="496">
        <v>18100</v>
      </c>
      <c r="AI103" s="496"/>
      <c r="AJ103" s="496">
        <v>17500</v>
      </c>
      <c r="AK103" s="496"/>
      <c r="AL103" s="496">
        <v>22200</v>
      </c>
      <c r="AM103" s="496"/>
      <c r="AN103" s="179"/>
      <c r="AO103" s="179"/>
      <c r="AP103" s="179"/>
      <c r="AQ103" s="179"/>
      <c r="AR103" s="179"/>
      <c r="AS103" s="180"/>
      <c r="AT103" s="181" t="s">
        <v>6</v>
      </c>
      <c r="AU103" s="11" t="s">
        <v>6</v>
      </c>
      <c r="AV103" s="181" t="s">
        <v>6</v>
      </c>
      <c r="AW103" s="11" t="s">
        <v>29</v>
      </c>
      <c r="AX103" s="181" t="s">
        <v>6</v>
      </c>
      <c r="AY103" s="11" t="s">
        <v>6</v>
      </c>
      <c r="AZ103" s="181" t="s">
        <v>6</v>
      </c>
      <c r="BA103" s="11" t="s">
        <v>6</v>
      </c>
      <c r="BB103" s="181" t="s">
        <v>6</v>
      </c>
    </row>
    <row r="104" spans="1:54" s="67" customFormat="1" outlineLevel="1">
      <c r="A104" s="173" t="s">
        <v>49</v>
      </c>
      <c r="B104" s="174" t="s">
        <v>5</v>
      </c>
      <c r="C104" s="175" t="s">
        <v>288</v>
      </c>
      <c r="D104" s="191"/>
      <c r="E104" s="176" t="s">
        <v>506</v>
      </c>
      <c r="F104" s="177">
        <v>0.82986111111111116</v>
      </c>
      <c r="G104" s="178" t="s">
        <v>2</v>
      </c>
      <c r="H104" s="178" t="s">
        <v>2</v>
      </c>
      <c r="I104" s="178" t="s">
        <v>2</v>
      </c>
      <c r="J104" s="178" t="s">
        <v>2</v>
      </c>
      <c r="K104" s="178" t="s">
        <v>2</v>
      </c>
      <c r="L104" s="178" t="s">
        <v>2</v>
      </c>
      <c r="M104" s="178" t="s">
        <v>2</v>
      </c>
      <c r="N104" s="121">
        <v>1300000</v>
      </c>
      <c r="O104" s="121">
        <v>716897.74459708983</v>
      </c>
      <c r="P104" s="121">
        <v>566242.331372238</v>
      </c>
      <c r="Q104" s="121">
        <v>258561.16187280565</v>
      </c>
      <c r="R104" s="121">
        <v>61927.73927564238</v>
      </c>
      <c r="S104" s="121">
        <v>1200000</v>
      </c>
      <c r="T104" s="121">
        <v>648917.25997245335</v>
      </c>
      <c r="U104" s="121">
        <v>547529.26731933746</v>
      </c>
      <c r="V104" s="121">
        <v>236693.60469103346</v>
      </c>
      <c r="W104" s="121">
        <v>65789.81070123415</v>
      </c>
      <c r="X104" s="121">
        <v>1150000</v>
      </c>
      <c r="Y104" s="121">
        <v>628169.09332313167</v>
      </c>
      <c r="Z104" s="121">
        <v>477428.9356928824</v>
      </c>
      <c r="AA104" s="121">
        <v>213750.36568625245</v>
      </c>
      <c r="AB104" s="121">
        <v>53093.44603682655</v>
      </c>
      <c r="AC104" s="121">
        <v>1350000</v>
      </c>
      <c r="AD104" s="121">
        <v>726986.86585588777</v>
      </c>
      <c r="AE104" s="121">
        <v>599170.52185039944</v>
      </c>
      <c r="AF104" s="121">
        <v>265041.24818403641</v>
      </c>
      <c r="AG104" s="121">
        <v>64892.788765041128</v>
      </c>
      <c r="AH104" s="496">
        <v>18200</v>
      </c>
      <c r="AI104" s="496"/>
      <c r="AJ104" s="496">
        <v>16700</v>
      </c>
      <c r="AK104" s="496"/>
      <c r="AL104" s="496">
        <v>21800</v>
      </c>
      <c r="AM104" s="496"/>
      <c r="AN104" s="179"/>
      <c r="AO104" s="179"/>
      <c r="AP104" s="179"/>
      <c r="AQ104" s="179"/>
      <c r="AR104" s="179"/>
      <c r="AS104" s="180"/>
      <c r="AT104" s="181" t="s">
        <v>6</v>
      </c>
      <c r="AU104" s="11" t="s">
        <v>29</v>
      </c>
      <c r="AV104" s="181" t="s">
        <v>6</v>
      </c>
      <c r="AW104" s="11" t="s">
        <v>6</v>
      </c>
      <c r="AX104" s="181" t="s">
        <v>29</v>
      </c>
      <c r="AY104" s="11" t="s">
        <v>6</v>
      </c>
      <c r="AZ104" s="181" t="s">
        <v>6</v>
      </c>
      <c r="BA104" s="11" t="s">
        <v>6</v>
      </c>
      <c r="BB104" s="181" t="s">
        <v>6</v>
      </c>
    </row>
    <row r="105" spans="1:54" s="67" customFormat="1" outlineLevel="1">
      <c r="A105" s="173" t="s">
        <v>49</v>
      </c>
      <c r="B105" s="174" t="s">
        <v>5</v>
      </c>
      <c r="C105" s="175" t="s">
        <v>289</v>
      </c>
      <c r="D105" s="191"/>
      <c r="E105" s="176" t="s">
        <v>597</v>
      </c>
      <c r="F105" s="177" t="s">
        <v>596</v>
      </c>
      <c r="G105" s="178" t="s">
        <v>2</v>
      </c>
      <c r="H105" s="178" t="s">
        <v>2</v>
      </c>
      <c r="I105" s="178" t="s">
        <v>2</v>
      </c>
      <c r="J105" s="178" t="s">
        <v>2</v>
      </c>
      <c r="K105" s="178" t="s">
        <v>2</v>
      </c>
      <c r="L105" s="178" t="s">
        <v>2</v>
      </c>
      <c r="M105" s="178" t="s">
        <v>2</v>
      </c>
      <c r="N105" s="121">
        <v>700000</v>
      </c>
      <c r="O105" s="121">
        <v>395080.76603758859</v>
      </c>
      <c r="P105" s="121">
        <v>332242.47641653987</v>
      </c>
      <c r="Q105" s="121">
        <v>170823.65199560925</v>
      </c>
      <c r="R105" s="121">
        <v>52552.947862862107</v>
      </c>
      <c r="S105" s="121">
        <v>650000</v>
      </c>
      <c r="T105" s="121">
        <v>363119.70397066971</v>
      </c>
      <c r="U105" s="121">
        <v>311531.8213746929</v>
      </c>
      <c r="V105" s="121">
        <v>147270.51651012598</v>
      </c>
      <c r="W105" s="121">
        <v>45948.046674708581</v>
      </c>
      <c r="X105" s="121">
        <v>600000</v>
      </c>
      <c r="Y105" s="121">
        <v>341086.47723676235</v>
      </c>
      <c r="Z105" s="121">
        <v>280447.80843154399</v>
      </c>
      <c r="AA105" s="121">
        <v>129925.59771267949</v>
      </c>
      <c r="AB105" s="121">
        <v>31520.392234697105</v>
      </c>
      <c r="AC105" s="121">
        <v>750000</v>
      </c>
      <c r="AD105" s="121">
        <v>410765.69231719285</v>
      </c>
      <c r="AE105" s="121">
        <v>370307.87463752599</v>
      </c>
      <c r="AF105" s="121">
        <v>191255.22770661514</v>
      </c>
      <c r="AG105" s="121">
        <v>57446.632391218373</v>
      </c>
      <c r="AH105" s="496">
        <v>10700</v>
      </c>
      <c r="AI105" s="496"/>
      <c r="AJ105" s="496">
        <v>9500</v>
      </c>
      <c r="AK105" s="496"/>
      <c r="AL105" s="496">
        <v>13400</v>
      </c>
      <c r="AM105" s="496"/>
      <c r="AN105" s="179"/>
      <c r="AO105" s="179"/>
      <c r="AP105" s="179"/>
      <c r="AQ105" s="179"/>
      <c r="AR105" s="179"/>
      <c r="AS105" s="180"/>
      <c r="AT105" s="181"/>
      <c r="AU105" s="11"/>
      <c r="AV105" s="181"/>
      <c r="AW105" s="11"/>
      <c r="AX105" s="181" t="s">
        <v>29</v>
      </c>
      <c r="AY105" s="11" t="s">
        <v>29</v>
      </c>
      <c r="AZ105" s="181"/>
      <c r="BA105" s="11"/>
      <c r="BB105" s="181"/>
    </row>
    <row r="106" spans="1:54" s="67" customFormat="1" outlineLevel="1">
      <c r="A106" s="173" t="s">
        <v>49</v>
      </c>
      <c r="B106" s="174" t="s">
        <v>5</v>
      </c>
      <c r="C106" s="175" t="s">
        <v>11</v>
      </c>
      <c r="D106" s="183" t="s">
        <v>601</v>
      </c>
      <c r="E106" s="176" t="s">
        <v>162</v>
      </c>
      <c r="F106" s="177">
        <v>0.85763888888888884</v>
      </c>
      <c r="G106" s="185"/>
      <c r="H106" s="178" t="s">
        <v>2</v>
      </c>
      <c r="I106" s="178" t="s">
        <v>2</v>
      </c>
      <c r="J106" s="178" t="s">
        <v>2</v>
      </c>
      <c r="K106" s="178" t="s">
        <v>2</v>
      </c>
      <c r="L106" s="178" t="s">
        <v>2</v>
      </c>
      <c r="M106" s="194"/>
      <c r="N106" s="121">
        <v>1250000</v>
      </c>
      <c r="O106" s="121">
        <v>684026.93335351895</v>
      </c>
      <c r="P106" s="121">
        <v>654100.76131054293</v>
      </c>
      <c r="Q106" s="121">
        <v>362836.46559929656</v>
      </c>
      <c r="R106" s="121">
        <v>96736.124644268115</v>
      </c>
      <c r="S106" s="121">
        <v>1100000</v>
      </c>
      <c r="T106" s="121">
        <v>597825.47048208304</v>
      </c>
      <c r="U106" s="121">
        <v>560500.49718263175</v>
      </c>
      <c r="V106" s="121">
        <v>309702.88734209846</v>
      </c>
      <c r="W106" s="121">
        <v>82437.207675026701</v>
      </c>
      <c r="X106" s="121">
        <v>1000000</v>
      </c>
      <c r="Y106" s="121">
        <v>537058.25542178424</v>
      </c>
      <c r="Z106" s="121">
        <v>515826.19951761421</v>
      </c>
      <c r="AA106" s="121">
        <v>272552.04356641904</v>
      </c>
      <c r="AB106" s="121">
        <v>74915.430784711309</v>
      </c>
      <c r="AC106" s="121">
        <v>1250000</v>
      </c>
      <c r="AD106" s="121">
        <v>644863.01620187832</v>
      </c>
      <c r="AE106" s="121">
        <v>677565.85236303438</v>
      </c>
      <c r="AF106" s="121">
        <v>382742.87589226471</v>
      </c>
      <c r="AG106" s="121">
        <v>116801.49958132899</v>
      </c>
      <c r="AH106" s="496">
        <v>21000</v>
      </c>
      <c r="AI106" s="496"/>
      <c r="AJ106" s="496">
        <v>17100</v>
      </c>
      <c r="AK106" s="496"/>
      <c r="AL106" s="496">
        <v>24700</v>
      </c>
      <c r="AM106" s="496"/>
      <c r="AN106" s="196"/>
      <c r="AO106" s="196"/>
      <c r="AP106" s="196"/>
      <c r="AQ106" s="196"/>
      <c r="AR106" s="196"/>
      <c r="AS106" s="197"/>
      <c r="AT106" s="181" t="s">
        <v>29</v>
      </c>
      <c r="AU106" s="11" t="s">
        <v>6</v>
      </c>
      <c r="AV106" s="181" t="s">
        <v>6</v>
      </c>
      <c r="AW106" s="11" t="s">
        <v>6</v>
      </c>
      <c r="AX106" s="181" t="s">
        <v>6</v>
      </c>
      <c r="AY106" s="11" t="s">
        <v>6</v>
      </c>
      <c r="AZ106" s="181" t="s">
        <v>6</v>
      </c>
      <c r="BA106" s="11" t="s">
        <v>6</v>
      </c>
      <c r="BB106" s="181" t="s">
        <v>6</v>
      </c>
    </row>
    <row r="107" spans="1:54" s="67" customFormat="1" outlineLevel="1">
      <c r="A107" s="173" t="s">
        <v>49</v>
      </c>
      <c r="B107" s="174" t="s">
        <v>5</v>
      </c>
      <c r="C107" s="175" t="s">
        <v>12</v>
      </c>
      <c r="D107" s="183"/>
      <c r="E107" s="176" t="s">
        <v>33</v>
      </c>
      <c r="F107" s="177" t="s">
        <v>581</v>
      </c>
      <c r="G107" s="178"/>
      <c r="H107" s="178"/>
      <c r="J107" s="178" t="s">
        <v>2</v>
      </c>
      <c r="L107" s="178" t="s">
        <v>2</v>
      </c>
      <c r="M107" s="178"/>
      <c r="N107" s="121">
        <v>800000</v>
      </c>
      <c r="O107" s="121">
        <v>431467.82957809855</v>
      </c>
      <c r="P107" s="121">
        <v>431694.87419098051</v>
      </c>
      <c r="Q107" s="121">
        <v>220503.69755073317</v>
      </c>
      <c r="R107" s="121">
        <v>62730.765237254695</v>
      </c>
      <c r="S107" s="121">
        <v>800000</v>
      </c>
      <c r="T107" s="121">
        <v>437550.08809014724</v>
      </c>
      <c r="U107" s="121">
        <v>416331.4482366289</v>
      </c>
      <c r="V107" s="121">
        <v>193093.6026761235</v>
      </c>
      <c r="W107" s="121">
        <v>64427.695239454864</v>
      </c>
      <c r="X107" s="121">
        <v>800000</v>
      </c>
      <c r="Y107" s="121">
        <v>433342.98577433411</v>
      </c>
      <c r="Z107" s="121">
        <v>408388.47925284016</v>
      </c>
      <c r="AA107" s="121">
        <v>201056.48506868983</v>
      </c>
      <c r="AB107" s="121">
        <v>55193.267269995027</v>
      </c>
      <c r="AC107" s="121">
        <v>800000</v>
      </c>
      <c r="AD107" s="121">
        <v>449352.02946712408</v>
      </c>
      <c r="AE107" s="121">
        <v>442941.06875362108</v>
      </c>
      <c r="AF107" s="121">
        <v>218527.42429836965</v>
      </c>
      <c r="AG107" s="121">
        <v>63395.143448097813</v>
      </c>
      <c r="AH107" s="496">
        <v>15200</v>
      </c>
      <c r="AI107" s="496"/>
      <c r="AJ107" s="496">
        <v>14200</v>
      </c>
      <c r="AK107" s="496"/>
      <c r="AL107" s="496">
        <v>17500</v>
      </c>
      <c r="AM107" s="496"/>
      <c r="AN107" s="179"/>
      <c r="AO107" s="179"/>
      <c r="AP107" s="179"/>
      <c r="AQ107" s="179"/>
      <c r="AR107" s="179"/>
      <c r="AS107" s="180"/>
      <c r="AT107" s="181" t="s">
        <v>6</v>
      </c>
      <c r="AU107" s="11"/>
      <c r="AV107" s="181" t="s">
        <v>6</v>
      </c>
      <c r="AW107" s="11" t="s">
        <v>6</v>
      </c>
      <c r="AX107" s="181" t="s">
        <v>6</v>
      </c>
      <c r="AY107" s="11" t="s">
        <v>6</v>
      </c>
      <c r="AZ107" s="181" t="s">
        <v>6</v>
      </c>
      <c r="BA107" s="11" t="s">
        <v>6</v>
      </c>
      <c r="BB107" s="181" t="s">
        <v>6</v>
      </c>
    </row>
    <row r="108" spans="1:54" s="67" customFormat="1" outlineLevel="1">
      <c r="A108" s="173" t="s">
        <v>49</v>
      </c>
      <c r="B108" s="174" t="s">
        <v>5</v>
      </c>
      <c r="C108" s="175" t="s">
        <v>173</v>
      </c>
      <c r="D108" s="183" t="s">
        <v>599</v>
      </c>
      <c r="E108" s="176" t="s">
        <v>174</v>
      </c>
      <c r="F108" s="177" t="s">
        <v>293</v>
      </c>
      <c r="G108" s="178"/>
      <c r="H108" s="178" t="s">
        <v>2</v>
      </c>
      <c r="J108" s="178"/>
      <c r="K108" s="178"/>
      <c r="L108" s="178"/>
      <c r="M108" s="178"/>
      <c r="N108" s="121">
        <v>1350000</v>
      </c>
      <c r="O108" s="121">
        <v>671968.75659777084</v>
      </c>
      <c r="P108" s="121">
        <v>812636.96062086371</v>
      </c>
      <c r="Q108" s="121">
        <v>435929.82155987684</v>
      </c>
      <c r="R108" s="121">
        <v>65674.210269589472</v>
      </c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496">
        <v>29000</v>
      </c>
      <c r="AI108" s="496"/>
      <c r="AJ108" s="496"/>
      <c r="AK108" s="496"/>
      <c r="AL108" s="496"/>
      <c r="AM108" s="496"/>
      <c r="AN108" s="179"/>
      <c r="AO108" s="179"/>
      <c r="AP108" s="179"/>
      <c r="AQ108" s="179"/>
      <c r="AR108" s="179"/>
      <c r="AS108" s="180"/>
      <c r="AT108" s="181"/>
      <c r="AU108" s="11"/>
      <c r="AV108" s="181"/>
      <c r="AW108" s="11" t="s">
        <v>29</v>
      </c>
      <c r="AX108" s="181" t="s">
        <v>29</v>
      </c>
      <c r="AY108" s="11"/>
      <c r="AZ108" s="181"/>
      <c r="BA108" s="11"/>
      <c r="BB108" s="181"/>
    </row>
    <row r="109" spans="1:54" s="67" customFormat="1" outlineLevel="1">
      <c r="A109" s="173" t="s">
        <v>49</v>
      </c>
      <c r="B109" s="174" t="s">
        <v>5</v>
      </c>
      <c r="C109" s="175" t="s">
        <v>19</v>
      </c>
      <c r="D109" s="183" t="s">
        <v>575</v>
      </c>
      <c r="E109" s="176" t="s">
        <v>574</v>
      </c>
      <c r="F109" s="177" t="s">
        <v>573</v>
      </c>
      <c r="G109" s="178"/>
      <c r="H109" s="178"/>
      <c r="I109" s="178" t="s">
        <v>2</v>
      </c>
      <c r="J109" s="178"/>
      <c r="K109" s="178"/>
      <c r="L109" s="178"/>
      <c r="M109" s="178"/>
      <c r="N109" s="121">
        <v>700000</v>
      </c>
      <c r="O109" s="121">
        <v>388256.87626824214</v>
      </c>
      <c r="P109" s="121">
        <v>297226.82786588499</v>
      </c>
      <c r="Q109" s="121">
        <v>124035.37539967692</v>
      </c>
      <c r="R109" s="121">
        <v>24959.766111048571</v>
      </c>
      <c r="S109" s="121">
        <v>700000</v>
      </c>
      <c r="T109" s="121">
        <v>388256.87626824214</v>
      </c>
      <c r="U109" s="121">
        <v>297226.82786588499</v>
      </c>
      <c r="V109" s="121">
        <v>124035.37539967692</v>
      </c>
      <c r="W109" s="121">
        <v>24959.766111048571</v>
      </c>
      <c r="X109" s="121">
        <v>650000</v>
      </c>
      <c r="Y109" s="121">
        <v>360524.24224908196</v>
      </c>
      <c r="Z109" s="121">
        <v>275996.3401611789</v>
      </c>
      <c r="AA109" s="121">
        <v>115175.70572827142</v>
      </c>
      <c r="AB109" s="121">
        <v>23176.925674545102</v>
      </c>
      <c r="AC109" s="121">
        <v>800000</v>
      </c>
      <c r="AD109" s="121">
        <v>430192.5514577172</v>
      </c>
      <c r="AE109" s="121">
        <v>471575.0186112955</v>
      </c>
      <c r="AF109" s="121">
        <v>264375.96829037642</v>
      </c>
      <c r="AG109" s="121">
        <v>43890.464980583893</v>
      </c>
      <c r="AH109" s="496">
        <v>10600</v>
      </c>
      <c r="AI109" s="496"/>
      <c r="AJ109" s="496">
        <v>10100</v>
      </c>
      <c r="AK109" s="496"/>
      <c r="AL109" s="496">
        <v>18700</v>
      </c>
      <c r="AM109" s="496"/>
      <c r="AN109" s="179"/>
      <c r="AO109" s="179"/>
      <c r="AP109" s="179"/>
      <c r="AQ109" s="179"/>
      <c r="AR109" s="179"/>
      <c r="AS109" s="180"/>
      <c r="AT109" s="181" t="s">
        <v>6</v>
      </c>
      <c r="AU109" s="11" t="s">
        <v>6</v>
      </c>
      <c r="AV109" s="181" t="s">
        <v>6</v>
      </c>
      <c r="AW109" s="11" t="s">
        <v>29</v>
      </c>
      <c r="AX109" s="181" t="s">
        <v>29</v>
      </c>
      <c r="AY109" s="11" t="s">
        <v>6</v>
      </c>
      <c r="AZ109" s="181" t="s">
        <v>6</v>
      </c>
      <c r="BA109" s="11" t="s">
        <v>6</v>
      </c>
      <c r="BB109" s="181" t="s">
        <v>6</v>
      </c>
    </row>
    <row r="110" spans="1:54" s="67" customFormat="1" outlineLevel="1">
      <c r="A110" s="173" t="s">
        <v>49</v>
      </c>
      <c r="B110" s="174" t="s">
        <v>5</v>
      </c>
      <c r="C110" s="175" t="s">
        <v>584</v>
      </c>
      <c r="D110" s="183" t="s">
        <v>587</v>
      </c>
      <c r="E110" s="176" t="s">
        <v>585</v>
      </c>
      <c r="F110" s="177" t="s">
        <v>586</v>
      </c>
      <c r="H110" s="178"/>
      <c r="J110" s="178"/>
      <c r="K110" s="178" t="s">
        <v>2</v>
      </c>
      <c r="L110" s="178"/>
      <c r="M110" s="178"/>
      <c r="N110" s="121">
        <v>1000000</v>
      </c>
      <c r="O110" s="121">
        <v>519628.29302249814</v>
      </c>
      <c r="P110" s="121">
        <v>500125.5097751568</v>
      </c>
      <c r="Q110" s="121">
        <v>286601.44779362727</v>
      </c>
      <c r="R110" s="121">
        <v>91321.605554711132</v>
      </c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496">
        <v>17900</v>
      </c>
      <c r="AI110" s="496"/>
      <c r="AJ110" s="496"/>
      <c r="AK110" s="496"/>
      <c r="AL110" s="496"/>
      <c r="AM110" s="496"/>
      <c r="AN110" s="179"/>
      <c r="AO110" s="179"/>
      <c r="AP110" s="179"/>
      <c r="AQ110" s="179"/>
      <c r="AR110" s="179"/>
      <c r="AS110" s="180"/>
      <c r="AT110" s="181" t="s">
        <v>6</v>
      </c>
      <c r="AU110" s="11" t="s">
        <v>6</v>
      </c>
      <c r="AV110" s="181" t="s">
        <v>29</v>
      </c>
      <c r="AW110" s="11"/>
      <c r="AX110" s="181"/>
      <c r="AY110" s="11" t="s">
        <v>6</v>
      </c>
      <c r="AZ110" s="181" t="s">
        <v>6</v>
      </c>
      <c r="BA110" s="11" t="s">
        <v>6</v>
      </c>
      <c r="BB110" s="181" t="s">
        <v>6</v>
      </c>
    </row>
    <row r="111" spans="1:54" s="67" customFormat="1" outlineLevel="1">
      <c r="A111" s="173" t="s">
        <v>49</v>
      </c>
      <c r="B111" s="174" t="s">
        <v>5</v>
      </c>
      <c r="C111" s="175" t="s">
        <v>291</v>
      </c>
      <c r="D111" s="183" t="s">
        <v>576</v>
      </c>
      <c r="E111" s="176" t="s">
        <v>171</v>
      </c>
      <c r="F111" s="177">
        <v>0.88541666666666663</v>
      </c>
      <c r="G111" s="178"/>
      <c r="H111" s="178"/>
      <c r="I111" s="178"/>
      <c r="J111" s="178" t="s">
        <v>2</v>
      </c>
      <c r="K111" s="178"/>
      <c r="L111" s="178"/>
      <c r="M111" s="178"/>
      <c r="N111" s="121">
        <v>1000000</v>
      </c>
      <c r="O111" s="121">
        <v>568831.19451842632</v>
      </c>
      <c r="P111" s="121">
        <v>525757.44781527459</v>
      </c>
      <c r="Q111" s="121">
        <v>298750.1835280442</v>
      </c>
      <c r="R111" s="121">
        <v>92428.146393379153</v>
      </c>
      <c r="S111" s="121">
        <v>1000000</v>
      </c>
      <c r="T111" s="121">
        <v>568831.19451842632</v>
      </c>
      <c r="U111" s="121">
        <v>525757.44781527459</v>
      </c>
      <c r="V111" s="121">
        <v>298750.1835280442</v>
      </c>
      <c r="W111" s="121">
        <v>92428.146393379153</v>
      </c>
      <c r="X111" s="121"/>
      <c r="Y111" s="121"/>
      <c r="Z111" s="121"/>
      <c r="AA111" s="121"/>
      <c r="AB111" s="121"/>
      <c r="AC111" s="121">
        <v>1200000</v>
      </c>
      <c r="AD111" s="121">
        <v>674670.22380317177</v>
      </c>
      <c r="AE111" s="121">
        <v>586734.00616905908</v>
      </c>
      <c r="AF111" s="121">
        <v>330362.90063228662</v>
      </c>
      <c r="AG111" s="121">
        <v>113061.01104334282</v>
      </c>
      <c r="AH111" s="496">
        <v>16900</v>
      </c>
      <c r="AI111" s="496"/>
      <c r="AJ111" s="496">
        <v>16000</v>
      </c>
      <c r="AK111" s="496"/>
      <c r="AL111" s="496">
        <v>21300</v>
      </c>
      <c r="AM111" s="496"/>
      <c r="AN111" s="179"/>
      <c r="AO111" s="179"/>
      <c r="AP111" s="179"/>
      <c r="AQ111" s="179"/>
      <c r="AR111" s="179"/>
      <c r="AS111" s="180"/>
      <c r="AT111" s="181"/>
      <c r="AU111" s="11"/>
      <c r="AV111" s="181"/>
      <c r="AW111" s="11"/>
      <c r="AX111" s="181" t="s">
        <v>29</v>
      </c>
      <c r="AY111" s="11"/>
      <c r="AZ111" s="181"/>
      <c r="BA111" s="11"/>
      <c r="BB111" s="181"/>
    </row>
    <row r="112" spans="1:54" s="67" customFormat="1" outlineLevel="1">
      <c r="A112" s="173" t="s">
        <v>49</v>
      </c>
      <c r="B112" s="174" t="s">
        <v>5</v>
      </c>
      <c r="C112" s="175" t="s">
        <v>292</v>
      </c>
      <c r="D112" s="183" t="s">
        <v>576</v>
      </c>
      <c r="E112" s="176" t="s">
        <v>171</v>
      </c>
      <c r="F112" s="177" t="s">
        <v>293</v>
      </c>
      <c r="G112" s="178"/>
      <c r="H112" s="178"/>
      <c r="I112" s="178"/>
      <c r="J112" s="178" t="s">
        <v>2</v>
      </c>
      <c r="K112" s="178"/>
      <c r="L112" s="178"/>
      <c r="M112" s="178"/>
      <c r="N112" s="121">
        <v>1550000</v>
      </c>
      <c r="O112" s="121">
        <v>908713.24309490109</v>
      </c>
      <c r="P112" s="121">
        <v>795179.97709844692</v>
      </c>
      <c r="Q112" s="121">
        <v>425932.87442548841</v>
      </c>
      <c r="R112" s="121">
        <v>116562.50493190032</v>
      </c>
      <c r="S112" s="121">
        <v>1500000</v>
      </c>
      <c r="T112" s="121">
        <v>861397.14065775066</v>
      </c>
      <c r="U112" s="121">
        <v>802807.52072860824</v>
      </c>
      <c r="V112" s="121">
        <v>406112.91063048359</v>
      </c>
      <c r="W112" s="121">
        <v>120985.8609560201</v>
      </c>
      <c r="X112" s="121"/>
      <c r="Y112" s="121"/>
      <c r="Z112" s="121"/>
      <c r="AA112" s="121"/>
      <c r="AB112" s="121"/>
      <c r="AC112" s="121">
        <v>1700000</v>
      </c>
      <c r="AD112" s="121">
        <v>968422.61061092198</v>
      </c>
      <c r="AE112" s="121">
        <v>887125.80934056139</v>
      </c>
      <c r="AF112" s="121">
        <v>491111.49019007746</v>
      </c>
      <c r="AG112" s="121">
        <v>127422.06373376615</v>
      </c>
      <c r="AH112" s="496">
        <v>28400</v>
      </c>
      <c r="AI112" s="496"/>
      <c r="AJ112" s="496">
        <v>27200</v>
      </c>
      <c r="AK112" s="496"/>
      <c r="AL112" s="496">
        <v>35600</v>
      </c>
      <c r="AM112" s="496"/>
      <c r="AN112" s="179"/>
      <c r="AO112" s="179"/>
      <c r="AP112" s="179"/>
      <c r="AQ112" s="179"/>
      <c r="AR112" s="179"/>
      <c r="AS112" s="180"/>
      <c r="AT112" s="181"/>
      <c r="AU112" s="11"/>
      <c r="AV112" s="181"/>
      <c r="AW112" s="11"/>
      <c r="AX112" s="181" t="s">
        <v>29</v>
      </c>
      <c r="AY112" s="11"/>
      <c r="AZ112" s="181"/>
      <c r="BA112" s="11"/>
      <c r="BB112" s="181"/>
    </row>
    <row r="113" spans="1:54" s="67" customFormat="1" outlineLevel="1">
      <c r="A113" s="173" t="s">
        <v>49</v>
      </c>
      <c r="B113" s="174" t="s">
        <v>5</v>
      </c>
      <c r="C113" s="175" t="s">
        <v>172</v>
      </c>
      <c r="D113" s="183" t="s">
        <v>576</v>
      </c>
      <c r="E113" s="176" t="s">
        <v>171</v>
      </c>
      <c r="F113" s="177">
        <v>0.97222222222222221</v>
      </c>
      <c r="G113" s="178"/>
      <c r="H113" s="178"/>
      <c r="I113" s="178"/>
      <c r="J113" s="178" t="s">
        <v>2</v>
      </c>
      <c r="K113" s="178"/>
      <c r="L113" s="178"/>
      <c r="M113" s="178"/>
      <c r="N113" s="121">
        <v>1200000</v>
      </c>
      <c r="O113" s="121">
        <v>740610.76499956404</v>
      </c>
      <c r="P113" s="121">
        <v>619517.18477281427</v>
      </c>
      <c r="Q113" s="121">
        <v>340400.92958748521</v>
      </c>
      <c r="R113" s="121">
        <v>63285.308337635695</v>
      </c>
      <c r="S113" s="121">
        <v>1150000</v>
      </c>
      <c r="T113" s="121">
        <v>709751.9831245821</v>
      </c>
      <c r="U113" s="121">
        <v>593703.96874061378</v>
      </c>
      <c r="V113" s="121">
        <v>326217.55752133997</v>
      </c>
      <c r="W113" s="121">
        <v>60648.42049023421</v>
      </c>
      <c r="X113" s="121"/>
      <c r="Y113" s="121"/>
      <c r="Z113" s="121"/>
      <c r="AA113" s="121"/>
      <c r="AB113" s="121"/>
      <c r="AC113" s="121">
        <v>1300000</v>
      </c>
      <c r="AD113" s="121">
        <v>724065.0449013738</v>
      </c>
      <c r="AE113" s="121">
        <v>686564.9583973143</v>
      </c>
      <c r="AF113" s="121">
        <v>315995.33108755981</v>
      </c>
      <c r="AG113" s="121">
        <v>87427.230862803015</v>
      </c>
      <c r="AH113" s="496">
        <v>22100</v>
      </c>
      <c r="AI113" s="496"/>
      <c r="AJ113" s="496">
        <v>20100</v>
      </c>
      <c r="AK113" s="496"/>
      <c r="AL113" s="496">
        <v>27600</v>
      </c>
      <c r="AM113" s="496"/>
      <c r="AN113" s="179"/>
      <c r="AO113" s="179"/>
      <c r="AP113" s="179"/>
      <c r="AQ113" s="179"/>
      <c r="AR113" s="179"/>
      <c r="AS113" s="180"/>
      <c r="AT113" s="181"/>
      <c r="AU113" s="11"/>
      <c r="AV113" s="181"/>
      <c r="AW113" s="11"/>
      <c r="AX113" s="181" t="s">
        <v>29</v>
      </c>
      <c r="AY113" s="11"/>
      <c r="AZ113" s="181"/>
      <c r="BA113" s="11"/>
      <c r="BB113" s="181"/>
    </row>
    <row r="114" spans="1:54" s="67" customFormat="1" outlineLevel="1">
      <c r="A114" s="173" t="s">
        <v>49</v>
      </c>
      <c r="B114" s="174" t="s">
        <v>5</v>
      </c>
      <c r="C114" s="175" t="s">
        <v>577</v>
      </c>
      <c r="D114" s="183" t="s">
        <v>579</v>
      </c>
      <c r="E114" s="176" t="s">
        <v>578</v>
      </c>
      <c r="F114" s="177">
        <v>0.90625</v>
      </c>
      <c r="G114" s="178"/>
      <c r="H114" s="178"/>
      <c r="I114" s="178"/>
      <c r="J114" s="178" t="s">
        <v>2</v>
      </c>
      <c r="K114" s="178"/>
      <c r="L114" s="178"/>
      <c r="M114" s="178"/>
      <c r="N114" s="121"/>
      <c r="O114" s="121"/>
      <c r="P114" s="121"/>
      <c r="Q114" s="121"/>
      <c r="R114" s="121"/>
      <c r="S114" s="121">
        <v>1300000</v>
      </c>
      <c r="T114" s="121">
        <v>746544.18857005064</v>
      </c>
      <c r="U114" s="121">
        <v>695766.51796479383</v>
      </c>
      <c r="V114" s="121">
        <v>351964.52254641912</v>
      </c>
      <c r="W114" s="121">
        <v>104854.41282855075</v>
      </c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496"/>
      <c r="AI114" s="496"/>
      <c r="AJ114" s="496">
        <v>23600</v>
      </c>
      <c r="AK114" s="496"/>
      <c r="AL114" s="496"/>
      <c r="AM114" s="496"/>
      <c r="AN114" s="179"/>
      <c r="AO114" s="179"/>
      <c r="AP114" s="179"/>
      <c r="AQ114" s="179"/>
      <c r="AR114" s="179"/>
      <c r="AS114" s="180"/>
      <c r="AT114" s="181"/>
      <c r="AU114" s="11"/>
      <c r="AV114" s="181"/>
      <c r="AW114" s="11"/>
      <c r="AX114" s="181" t="s">
        <v>29</v>
      </c>
      <c r="AY114" s="11"/>
      <c r="AZ114" s="181"/>
      <c r="BA114" s="11"/>
      <c r="BB114" s="181"/>
    </row>
    <row r="115" spans="1:54" s="67" customFormat="1" outlineLevel="1">
      <c r="A115" s="173" t="s">
        <v>49</v>
      </c>
      <c r="B115" s="174" t="s">
        <v>5</v>
      </c>
      <c r="C115" s="175" t="s">
        <v>290</v>
      </c>
      <c r="D115" s="183"/>
      <c r="E115" s="176" t="s">
        <v>36</v>
      </c>
      <c r="F115" s="177">
        <v>0.88541666666666663</v>
      </c>
      <c r="G115" s="178" t="s">
        <v>2</v>
      </c>
      <c r="H115" s="178" t="s">
        <v>2</v>
      </c>
      <c r="I115" s="178" t="s">
        <v>2</v>
      </c>
      <c r="J115" s="178" t="s">
        <v>2</v>
      </c>
      <c r="K115" s="178" t="s">
        <v>2</v>
      </c>
      <c r="L115" s="178" t="s">
        <v>2</v>
      </c>
      <c r="M115" s="178" t="s">
        <v>2</v>
      </c>
      <c r="N115" s="121">
        <v>800000</v>
      </c>
      <c r="O115" s="121">
        <v>437156.58113881579</v>
      </c>
      <c r="P115" s="121">
        <v>419741.72680972272</v>
      </c>
      <c r="Q115" s="121">
        <v>232569.45617803955</v>
      </c>
      <c r="R115" s="121">
        <v>63071.761326606967</v>
      </c>
      <c r="S115" s="121">
        <v>750000</v>
      </c>
      <c r="T115" s="121">
        <v>419738.0050975036</v>
      </c>
      <c r="U115" s="121">
        <v>380120.00655122614</v>
      </c>
      <c r="V115" s="121">
        <v>211780.5664103477</v>
      </c>
      <c r="W115" s="121">
        <v>62106.029699794119</v>
      </c>
      <c r="X115" s="121">
        <v>600000</v>
      </c>
      <c r="Y115" s="121">
        <v>335790.4040780029</v>
      </c>
      <c r="Z115" s="121">
        <v>304096.00524098088</v>
      </c>
      <c r="AA115" s="121">
        <v>169424.45312827814</v>
      </c>
      <c r="AB115" s="121">
        <v>49684.823759835293</v>
      </c>
      <c r="AC115" s="121">
        <v>700000</v>
      </c>
      <c r="AD115" s="121">
        <v>380810.81661122438</v>
      </c>
      <c r="AE115" s="121">
        <v>374783.5604678613</v>
      </c>
      <c r="AF115" s="121">
        <v>222635.90514003651</v>
      </c>
      <c r="AG115" s="121">
        <v>58715.16972493472</v>
      </c>
      <c r="AH115" s="496">
        <v>13500</v>
      </c>
      <c r="AI115" s="496"/>
      <c r="AJ115" s="496">
        <v>11600</v>
      </c>
      <c r="AK115" s="496"/>
      <c r="AL115" s="496">
        <v>13700</v>
      </c>
      <c r="AM115" s="496"/>
      <c r="AN115" s="179"/>
      <c r="AO115" s="179"/>
      <c r="AP115" s="179"/>
      <c r="AQ115" s="179"/>
      <c r="AR115" s="179"/>
      <c r="AS115" s="180"/>
      <c r="AT115" s="181" t="s">
        <v>6</v>
      </c>
      <c r="AU115" s="11"/>
      <c r="AV115" s="181" t="s">
        <v>6</v>
      </c>
      <c r="AW115" s="11" t="s">
        <v>6</v>
      </c>
      <c r="AX115" s="181"/>
      <c r="AY115" s="11" t="s">
        <v>6</v>
      </c>
      <c r="AZ115" s="181" t="s">
        <v>6</v>
      </c>
      <c r="BA115" s="11" t="s">
        <v>6</v>
      </c>
      <c r="BB115" s="181" t="s">
        <v>6</v>
      </c>
    </row>
    <row r="116" spans="1:54" s="67" customFormat="1" outlineLevel="1">
      <c r="A116" s="173" t="s">
        <v>49</v>
      </c>
      <c r="B116" s="174" t="s">
        <v>5</v>
      </c>
      <c r="C116" s="175" t="s">
        <v>13</v>
      </c>
      <c r="D116" s="183"/>
      <c r="E116" s="176" t="s">
        <v>36</v>
      </c>
      <c r="F116" s="177" t="s">
        <v>598</v>
      </c>
      <c r="G116" s="178" t="s">
        <v>2</v>
      </c>
      <c r="H116" s="178" t="s">
        <v>2</v>
      </c>
      <c r="J116" s="178"/>
      <c r="K116" s="178" t="s">
        <v>2</v>
      </c>
      <c r="M116" s="178" t="s">
        <v>2</v>
      </c>
      <c r="N116" s="121">
        <v>750000</v>
      </c>
      <c r="O116" s="121">
        <v>448845.64462467289</v>
      </c>
      <c r="P116" s="121">
        <v>355119.74477430742</v>
      </c>
      <c r="Q116" s="121">
        <v>166221.37886661128</v>
      </c>
      <c r="R116" s="121">
        <v>37575.058731925354</v>
      </c>
      <c r="S116" s="121">
        <v>700000</v>
      </c>
      <c r="T116" s="121">
        <v>393357.46891232493</v>
      </c>
      <c r="U116" s="121">
        <v>353111.5452634698</v>
      </c>
      <c r="V116" s="121">
        <v>180792.77043731077</v>
      </c>
      <c r="W116" s="121">
        <v>43451.44952361552</v>
      </c>
      <c r="X116" s="121">
        <v>700000</v>
      </c>
      <c r="Y116" s="121">
        <v>393357.46891232493</v>
      </c>
      <c r="Z116" s="121">
        <v>353111.5452634698</v>
      </c>
      <c r="AA116" s="121">
        <v>180792.77043731077</v>
      </c>
      <c r="AB116" s="121">
        <v>43451.44952361552</v>
      </c>
      <c r="AC116" s="121">
        <v>750000</v>
      </c>
      <c r="AD116" s="121">
        <v>388057.14108690439</v>
      </c>
      <c r="AE116" s="121">
        <v>366544.42800827144</v>
      </c>
      <c r="AF116" s="121">
        <v>194276.59755729212</v>
      </c>
      <c r="AG116" s="121">
        <v>68385.752677762372</v>
      </c>
      <c r="AH116" s="496">
        <v>12600</v>
      </c>
      <c r="AI116" s="496"/>
      <c r="AJ116" s="496">
        <v>12000</v>
      </c>
      <c r="AK116" s="496"/>
      <c r="AL116" s="496">
        <v>14600</v>
      </c>
      <c r="AM116" s="496"/>
      <c r="AN116" s="179"/>
      <c r="AO116" s="179"/>
      <c r="AP116" s="179"/>
      <c r="AQ116" s="179"/>
      <c r="AR116" s="179"/>
      <c r="AS116" s="180"/>
      <c r="AT116" s="181" t="s">
        <v>6</v>
      </c>
      <c r="AU116" s="11"/>
      <c r="AV116" s="181" t="s">
        <v>6</v>
      </c>
      <c r="AW116" s="11" t="s">
        <v>6</v>
      </c>
      <c r="AX116" s="181"/>
      <c r="AY116" s="11" t="s">
        <v>6</v>
      </c>
      <c r="AZ116" s="181" t="s">
        <v>6</v>
      </c>
      <c r="BA116" s="11" t="s">
        <v>6</v>
      </c>
      <c r="BB116" s="181" t="s">
        <v>6</v>
      </c>
    </row>
    <row r="117" spans="1:54" s="67" customFormat="1" outlineLevel="1">
      <c r="A117" s="173" t="s">
        <v>49</v>
      </c>
      <c r="B117" s="174" t="s">
        <v>5</v>
      </c>
      <c r="C117" s="175" t="s">
        <v>294</v>
      </c>
      <c r="D117" s="176"/>
      <c r="E117" s="176" t="s">
        <v>227</v>
      </c>
      <c r="F117" s="177">
        <v>0.98958333333333337</v>
      </c>
      <c r="G117" s="178"/>
      <c r="H117" s="178"/>
      <c r="I117" s="178"/>
      <c r="J117" s="178"/>
      <c r="K117" s="178"/>
      <c r="L117" s="178"/>
      <c r="M117" s="178" t="s">
        <v>2</v>
      </c>
      <c r="N117" s="121">
        <v>450000</v>
      </c>
      <c r="O117" s="121">
        <v>249996.03053697178</v>
      </c>
      <c r="P117" s="121">
        <v>221968.18850872637</v>
      </c>
      <c r="Q117" s="121">
        <v>106145.26518158683</v>
      </c>
      <c r="R117" s="121">
        <v>30287.217470786894</v>
      </c>
      <c r="S117" s="121">
        <v>400000</v>
      </c>
      <c r="T117" s="121">
        <v>220796.44980584874</v>
      </c>
      <c r="U117" s="121">
        <v>195439.85478372514</v>
      </c>
      <c r="V117" s="121">
        <v>88289.203315806328</v>
      </c>
      <c r="W117" s="121">
        <v>27669.221493883779</v>
      </c>
      <c r="X117" s="121">
        <v>350000</v>
      </c>
      <c r="Y117" s="121">
        <v>193196.89358011767</v>
      </c>
      <c r="Z117" s="121">
        <v>171009.87293575949</v>
      </c>
      <c r="AA117" s="121">
        <v>77253.052901330535</v>
      </c>
      <c r="AB117" s="121">
        <v>24210.568807148305</v>
      </c>
      <c r="AC117" s="121">
        <v>350000</v>
      </c>
      <c r="AD117" s="121">
        <v>189022.54580190068</v>
      </c>
      <c r="AE117" s="121">
        <v>173691.61482316058</v>
      </c>
      <c r="AF117" s="121">
        <v>75206.965807778979</v>
      </c>
      <c r="AG117" s="121">
        <v>21736.767659449397</v>
      </c>
      <c r="AH117" s="496">
        <v>3600</v>
      </c>
      <c r="AI117" s="496"/>
      <c r="AJ117" s="496">
        <v>3000</v>
      </c>
      <c r="AK117" s="496"/>
      <c r="AL117" s="496">
        <v>3200</v>
      </c>
      <c r="AM117" s="496"/>
      <c r="AN117" s="179"/>
      <c r="AO117" s="179"/>
      <c r="AP117" s="179"/>
      <c r="AQ117" s="179"/>
      <c r="AR117" s="179"/>
      <c r="AS117" s="180"/>
      <c r="AT117" s="181" t="s">
        <v>6</v>
      </c>
      <c r="AU117" s="11" t="s">
        <v>6</v>
      </c>
      <c r="AV117" s="181" t="s">
        <v>6</v>
      </c>
      <c r="AW117" s="11" t="s">
        <v>29</v>
      </c>
      <c r="AX117" s="181" t="s">
        <v>6</v>
      </c>
      <c r="AY117" s="11" t="s">
        <v>6</v>
      </c>
      <c r="AZ117" s="181" t="s">
        <v>6</v>
      </c>
      <c r="BA117" s="11" t="s">
        <v>6</v>
      </c>
      <c r="BB117" s="181" t="s">
        <v>6</v>
      </c>
    </row>
    <row r="118" spans="1:54" s="67" customFormat="1" outlineLevel="1">
      <c r="A118" s="173" t="s">
        <v>49</v>
      </c>
      <c r="B118" s="174" t="s">
        <v>5</v>
      </c>
      <c r="C118" s="175" t="s">
        <v>295</v>
      </c>
      <c r="D118" s="176"/>
      <c r="E118" s="176" t="s">
        <v>34</v>
      </c>
      <c r="F118" s="177" t="s">
        <v>600</v>
      </c>
      <c r="G118" s="178" t="s">
        <v>2</v>
      </c>
      <c r="H118" s="178"/>
      <c r="I118" s="178"/>
      <c r="J118" s="178"/>
      <c r="K118" s="178"/>
      <c r="L118" s="178"/>
      <c r="M118" s="178" t="s">
        <v>2</v>
      </c>
      <c r="N118" s="121">
        <v>400000</v>
      </c>
      <c r="O118" s="121">
        <v>224507.99455544678</v>
      </c>
      <c r="P118" s="121">
        <v>198682.52728246519</v>
      </c>
      <c r="Q118" s="121">
        <v>93506.449202932417</v>
      </c>
      <c r="R118" s="121">
        <v>20629.262085645962</v>
      </c>
      <c r="S118" s="121">
        <v>350000</v>
      </c>
      <c r="T118" s="121">
        <v>193624.55886961616</v>
      </c>
      <c r="U118" s="121">
        <v>180285.04857543841</v>
      </c>
      <c r="V118" s="121">
        <v>83168.917169680208</v>
      </c>
      <c r="W118" s="121">
        <v>24896.104426973336</v>
      </c>
      <c r="X118" s="121">
        <v>350000</v>
      </c>
      <c r="Y118" s="121">
        <v>188116.49917150961</v>
      </c>
      <c r="Z118" s="121">
        <v>170142.87883355597</v>
      </c>
      <c r="AA118" s="121">
        <v>79915.874667998709</v>
      </c>
      <c r="AB118" s="121">
        <v>21841.449165018119</v>
      </c>
      <c r="AC118" s="121">
        <v>400000</v>
      </c>
      <c r="AD118" s="121">
        <v>218332.714368243</v>
      </c>
      <c r="AE118" s="121">
        <v>212571.18098539242</v>
      </c>
      <c r="AF118" s="121">
        <v>107743.25328051498</v>
      </c>
      <c r="AG118" s="121">
        <v>29221.34191631592</v>
      </c>
      <c r="AH118" s="496">
        <v>3200</v>
      </c>
      <c r="AI118" s="496"/>
      <c r="AJ118" s="496">
        <v>2800</v>
      </c>
      <c r="AK118" s="496"/>
      <c r="AL118" s="496">
        <v>3900</v>
      </c>
      <c r="AM118" s="496"/>
      <c r="AN118" s="179"/>
      <c r="AO118" s="179"/>
      <c r="AP118" s="179"/>
      <c r="AQ118" s="179"/>
      <c r="AR118" s="179"/>
      <c r="AS118" s="180"/>
      <c r="AT118" s="181" t="s">
        <v>6</v>
      </c>
      <c r="AU118" s="11" t="s">
        <v>6</v>
      </c>
      <c r="AV118" s="181" t="s">
        <v>6</v>
      </c>
      <c r="AW118" s="11" t="s">
        <v>6</v>
      </c>
      <c r="AX118" s="181" t="s">
        <v>6</v>
      </c>
      <c r="AY118" s="11" t="s">
        <v>6</v>
      </c>
      <c r="AZ118" s="181" t="s">
        <v>6</v>
      </c>
      <c r="BA118" s="11" t="s">
        <v>6</v>
      </c>
      <c r="BB118" s="181" t="s">
        <v>6</v>
      </c>
    </row>
    <row r="119" spans="1:54" s="67" customFormat="1" outlineLevel="1">
      <c r="A119" s="173" t="s">
        <v>49</v>
      </c>
      <c r="B119" s="174" t="s">
        <v>5</v>
      </c>
      <c r="C119" s="175" t="s">
        <v>296</v>
      </c>
      <c r="D119" s="176"/>
      <c r="E119" s="176" t="s">
        <v>34</v>
      </c>
      <c r="F119" s="177" t="s">
        <v>580</v>
      </c>
      <c r="G119" s="178" t="s">
        <v>2</v>
      </c>
      <c r="H119" s="178" t="s">
        <v>2</v>
      </c>
      <c r="I119" s="178" t="s">
        <v>2</v>
      </c>
      <c r="J119" s="178" t="s">
        <v>2</v>
      </c>
      <c r="K119" s="178" t="s">
        <v>2</v>
      </c>
      <c r="L119" s="178" t="s">
        <v>2</v>
      </c>
      <c r="M119" s="178" t="s">
        <v>2</v>
      </c>
      <c r="N119" s="121">
        <v>150000</v>
      </c>
      <c r="O119" s="121">
        <v>86468.782351051297</v>
      </c>
      <c r="P119" s="121">
        <v>86082.354621068793</v>
      </c>
      <c r="Q119" s="121">
        <v>40946.16785064077</v>
      </c>
      <c r="R119" s="121">
        <v>9109.1636026130727</v>
      </c>
      <c r="S119" s="121">
        <v>100000</v>
      </c>
      <c r="T119" s="121">
        <v>57645.85490070087</v>
      </c>
      <c r="U119" s="121">
        <v>57388.236414045859</v>
      </c>
      <c r="V119" s="121">
        <v>27297.445233760514</v>
      </c>
      <c r="W119" s="121">
        <v>6072.7757350753818</v>
      </c>
      <c r="X119" s="121">
        <v>100000</v>
      </c>
      <c r="Y119" s="121">
        <v>57645.85490070087</v>
      </c>
      <c r="Z119" s="121">
        <v>57388.236414045859</v>
      </c>
      <c r="AA119" s="121">
        <v>27297.445233760514</v>
      </c>
      <c r="AB119" s="121">
        <v>6072.7757350753818</v>
      </c>
      <c r="AC119" s="121">
        <v>150000</v>
      </c>
      <c r="AD119" s="121">
        <v>86468.782351051297</v>
      </c>
      <c r="AE119" s="121">
        <v>86082.354621068793</v>
      </c>
      <c r="AF119" s="121">
        <v>40946.16785064077</v>
      </c>
      <c r="AG119" s="121">
        <v>9109.1636026130727</v>
      </c>
      <c r="AH119" s="496">
        <v>1400</v>
      </c>
      <c r="AI119" s="496"/>
      <c r="AJ119" s="496">
        <v>900</v>
      </c>
      <c r="AK119" s="496"/>
      <c r="AL119" s="496">
        <v>1600</v>
      </c>
      <c r="AM119" s="496"/>
      <c r="AN119" s="179"/>
      <c r="AO119" s="179"/>
      <c r="AP119" s="179"/>
      <c r="AQ119" s="179"/>
      <c r="AR119" s="179"/>
      <c r="AS119" s="180"/>
      <c r="AT119" s="181" t="s">
        <v>6</v>
      </c>
      <c r="AU119" s="11" t="s">
        <v>6</v>
      </c>
      <c r="AV119" s="181" t="s">
        <v>6</v>
      </c>
      <c r="AW119" s="11" t="s">
        <v>6</v>
      </c>
      <c r="AX119" s="181" t="s">
        <v>6</v>
      </c>
      <c r="AY119" s="11" t="s">
        <v>6</v>
      </c>
      <c r="AZ119" s="181" t="s">
        <v>6</v>
      </c>
      <c r="BA119" s="11" t="s">
        <v>6</v>
      </c>
      <c r="BB119" s="181" t="s">
        <v>6</v>
      </c>
    </row>
    <row r="120" spans="1:54" s="182" customFormat="1">
      <c r="A120" s="173"/>
      <c r="B120" s="193" t="s">
        <v>5</v>
      </c>
      <c r="C120" s="175"/>
      <c r="E120" s="176"/>
      <c r="F120" s="177"/>
      <c r="G120" s="178"/>
      <c r="H120" s="178"/>
      <c r="I120" s="178"/>
      <c r="J120" s="178"/>
      <c r="K120" s="178"/>
      <c r="L120" s="178"/>
      <c r="M120" s="17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L120" s="196"/>
      <c r="AM120" s="196"/>
      <c r="AN120" s="179"/>
      <c r="AO120" s="179"/>
      <c r="AP120" s="179"/>
      <c r="AQ120" s="179"/>
      <c r="AR120" s="179"/>
      <c r="AS120" s="180"/>
      <c r="AT120" s="11"/>
      <c r="AU120" s="11"/>
      <c r="AV120" s="11"/>
      <c r="AW120" s="11"/>
      <c r="AX120" s="11"/>
      <c r="AY120" s="11"/>
      <c r="AZ120" s="11"/>
      <c r="BA120" s="11"/>
      <c r="BB120" s="11"/>
    </row>
    <row r="121" spans="1:54" s="159" customFormat="1" ht="18.75">
      <c r="A121" s="360"/>
      <c r="B121" s="362"/>
      <c r="C121" s="156"/>
      <c r="D121" s="175" t="s">
        <v>629</v>
      </c>
      <c r="E121" s="361"/>
      <c r="F121" s="157"/>
      <c r="G121" s="152"/>
      <c r="H121" s="152"/>
      <c r="I121" s="152"/>
      <c r="J121" s="152"/>
      <c r="K121" s="152"/>
      <c r="L121" s="152"/>
      <c r="M121" s="152"/>
      <c r="N121" s="363"/>
      <c r="O121" s="363"/>
      <c r="P121" s="363"/>
      <c r="Q121" s="363"/>
      <c r="R121" s="363"/>
      <c r="S121" s="363"/>
      <c r="T121" s="363"/>
      <c r="U121" s="363"/>
      <c r="V121" s="363"/>
      <c r="W121" s="363"/>
      <c r="X121" s="363"/>
      <c r="Y121" s="363"/>
      <c r="Z121" s="363"/>
      <c r="AA121" s="363"/>
      <c r="AB121" s="363"/>
      <c r="AC121" s="363"/>
      <c r="AD121" s="363"/>
      <c r="AE121" s="363"/>
      <c r="AF121" s="363"/>
      <c r="AG121" s="363"/>
      <c r="AH121" s="507"/>
      <c r="AI121" s="507"/>
      <c r="AJ121" s="507"/>
      <c r="AK121" s="507"/>
      <c r="AL121" s="507"/>
      <c r="AM121" s="507"/>
      <c r="AN121" s="153"/>
      <c r="AO121" s="153"/>
      <c r="AP121" s="153"/>
      <c r="AQ121" s="153"/>
      <c r="AR121" s="153"/>
      <c r="AS121" s="154"/>
      <c r="AT121" s="106"/>
      <c r="AU121" s="106"/>
      <c r="AV121" s="106"/>
      <c r="AW121" s="106"/>
      <c r="AX121" s="106"/>
      <c r="AY121" s="106"/>
      <c r="AZ121" s="106"/>
      <c r="BA121" s="106"/>
      <c r="BB121" s="106"/>
    </row>
    <row r="122" spans="1:54" s="67" customFormat="1" outlineLevel="1">
      <c r="A122" s="183" t="s">
        <v>49</v>
      </c>
      <c r="B122" s="174" t="s">
        <v>50</v>
      </c>
      <c r="C122" s="434" t="s">
        <v>78</v>
      </c>
      <c r="D122" s="435">
        <v>63</v>
      </c>
      <c r="E122" s="436" t="s">
        <v>69</v>
      </c>
      <c r="F122" s="437" t="s">
        <v>51</v>
      </c>
      <c r="G122" s="178" t="s">
        <v>2</v>
      </c>
      <c r="H122" s="178" t="s">
        <v>2</v>
      </c>
      <c r="I122" s="178" t="s">
        <v>2</v>
      </c>
      <c r="J122" s="178" t="s">
        <v>2</v>
      </c>
      <c r="K122" s="178" t="s">
        <v>2</v>
      </c>
      <c r="L122" s="178" t="s">
        <v>2</v>
      </c>
      <c r="M122" s="178" t="s">
        <v>2</v>
      </c>
      <c r="N122" s="121">
        <v>60000</v>
      </c>
      <c r="O122" s="121">
        <v>38000</v>
      </c>
      <c r="P122" s="121">
        <v>45000</v>
      </c>
      <c r="Q122" s="121">
        <v>26000</v>
      </c>
      <c r="R122" s="121">
        <v>10000</v>
      </c>
      <c r="S122" s="121">
        <v>56704.999999999993</v>
      </c>
      <c r="T122" s="121">
        <v>35054</v>
      </c>
      <c r="U122" s="121">
        <v>42271</v>
      </c>
      <c r="V122" s="121">
        <v>24743.999999999996</v>
      </c>
      <c r="W122" s="121">
        <v>7216.9999999999982</v>
      </c>
      <c r="X122" s="121">
        <v>57034.999999999993</v>
      </c>
      <c r="Y122" s="121">
        <v>33184</v>
      </c>
      <c r="Z122" s="121">
        <v>40443</v>
      </c>
      <c r="AA122" s="121">
        <v>21777</v>
      </c>
      <c r="AB122" s="121">
        <v>6221.9999999999991</v>
      </c>
      <c r="AC122" s="121">
        <v>65000</v>
      </c>
      <c r="AD122" s="121">
        <v>37000</v>
      </c>
      <c r="AE122" s="121">
        <v>46000</v>
      </c>
      <c r="AF122" s="121">
        <v>25000</v>
      </c>
      <c r="AG122" s="121">
        <v>8000</v>
      </c>
      <c r="AH122" s="496">
        <v>899.99999999999977</v>
      </c>
      <c r="AI122" s="496"/>
      <c r="AJ122" s="496">
        <v>659.99999999999989</v>
      </c>
      <c r="AK122" s="496"/>
      <c r="AL122" s="496">
        <v>719.99999999999989</v>
      </c>
      <c r="AM122" s="496"/>
      <c r="AN122" s="195"/>
      <c r="AO122" s="195"/>
      <c r="AP122" s="195"/>
      <c r="AQ122" s="195"/>
      <c r="AR122" s="195"/>
      <c r="AT122" s="181"/>
      <c r="AU122" s="11" t="s">
        <v>29</v>
      </c>
      <c r="AV122" s="181"/>
      <c r="AW122" s="11"/>
      <c r="AX122" s="181"/>
      <c r="AY122" s="11"/>
      <c r="AZ122" s="181"/>
      <c r="BA122" s="11"/>
      <c r="BB122" s="181"/>
    </row>
    <row r="123" spans="1:54" s="67" customFormat="1" outlineLevel="1">
      <c r="A123" s="183" t="s">
        <v>49</v>
      </c>
      <c r="B123" s="174" t="s">
        <v>50</v>
      </c>
      <c r="C123" s="434" t="s">
        <v>79</v>
      </c>
      <c r="D123" s="435">
        <v>35</v>
      </c>
      <c r="E123" s="436" t="s">
        <v>69</v>
      </c>
      <c r="F123" s="437" t="s">
        <v>52</v>
      </c>
      <c r="G123" s="178" t="s">
        <v>2</v>
      </c>
      <c r="H123" s="178" t="s">
        <v>2</v>
      </c>
      <c r="I123" s="178" t="s">
        <v>2</v>
      </c>
      <c r="J123" s="178" t="s">
        <v>2</v>
      </c>
      <c r="K123" s="178" t="s">
        <v>2</v>
      </c>
      <c r="L123" s="178" t="s">
        <v>2</v>
      </c>
      <c r="M123" s="178" t="s">
        <v>2</v>
      </c>
      <c r="N123" s="121">
        <v>195000</v>
      </c>
      <c r="O123" s="121">
        <v>113000.00000000001</v>
      </c>
      <c r="P123" s="121">
        <v>128700</v>
      </c>
      <c r="Q123" s="121">
        <v>70000</v>
      </c>
      <c r="R123" s="121">
        <v>17550</v>
      </c>
      <c r="S123" s="121">
        <v>175270</v>
      </c>
      <c r="T123" s="121">
        <v>104130.99999999999</v>
      </c>
      <c r="U123" s="121">
        <v>115471.99999999999</v>
      </c>
      <c r="V123" s="121">
        <v>63922</v>
      </c>
      <c r="W123" s="121">
        <v>14433.999999999998</v>
      </c>
      <c r="X123" s="121">
        <v>171105</v>
      </c>
      <c r="Y123" s="121">
        <v>99551.999999999971</v>
      </c>
      <c r="Z123" s="121">
        <v>114070</v>
      </c>
      <c r="AA123" s="121">
        <v>61182.999999999993</v>
      </c>
      <c r="AB123" s="121">
        <v>18666</v>
      </c>
      <c r="AC123" s="121">
        <v>170000</v>
      </c>
      <c r="AD123" s="121">
        <v>99000</v>
      </c>
      <c r="AE123" s="121">
        <v>113999.99999999999</v>
      </c>
      <c r="AF123" s="121">
        <v>60000.000000000007</v>
      </c>
      <c r="AG123" s="121">
        <v>19000</v>
      </c>
      <c r="AH123" s="496">
        <v>2139.9999999999995</v>
      </c>
      <c r="AI123" s="496"/>
      <c r="AJ123" s="496">
        <v>1459.9999999999998</v>
      </c>
      <c r="AK123" s="496"/>
      <c r="AL123" s="496">
        <v>1839.9999999999995</v>
      </c>
      <c r="AM123" s="496"/>
      <c r="AN123" s="195"/>
      <c r="AO123" s="195"/>
      <c r="AP123" s="195"/>
      <c r="AQ123" s="195"/>
      <c r="AR123" s="195"/>
      <c r="AT123" s="181"/>
      <c r="AU123" s="11" t="s">
        <v>29</v>
      </c>
      <c r="AV123" s="181"/>
      <c r="AW123" s="11"/>
      <c r="AX123" s="181"/>
      <c r="AY123" s="11"/>
      <c r="AZ123" s="181"/>
      <c r="BA123" s="11"/>
      <c r="BB123" s="181"/>
    </row>
    <row r="124" spans="1:54" s="67" customFormat="1" outlineLevel="1">
      <c r="A124" s="183" t="s">
        <v>49</v>
      </c>
      <c r="B124" s="174" t="s">
        <v>50</v>
      </c>
      <c r="C124" s="434" t="s">
        <v>80</v>
      </c>
      <c r="D124" s="435">
        <v>49</v>
      </c>
      <c r="E124" s="436" t="s">
        <v>69</v>
      </c>
      <c r="F124" s="437" t="s">
        <v>53</v>
      </c>
      <c r="G124" s="178" t="s">
        <v>2</v>
      </c>
      <c r="H124" s="178" t="s">
        <v>2</v>
      </c>
      <c r="I124" s="178" t="s">
        <v>2</v>
      </c>
      <c r="J124" s="178" t="s">
        <v>2</v>
      </c>
      <c r="K124" s="178" t="s">
        <v>2</v>
      </c>
      <c r="L124" s="178" t="s">
        <v>2</v>
      </c>
      <c r="M124" s="178" t="s">
        <v>2</v>
      </c>
      <c r="N124" s="121">
        <v>100000</v>
      </c>
      <c r="O124" s="121">
        <v>57999.999999999993</v>
      </c>
      <c r="P124" s="121">
        <v>71000</v>
      </c>
      <c r="Q124" s="121">
        <v>40000</v>
      </c>
      <c r="R124" s="121">
        <v>11000</v>
      </c>
      <c r="S124" s="121">
        <v>108254.99999999999</v>
      </c>
      <c r="T124" s="121">
        <v>60828.999999999993</v>
      </c>
      <c r="U124" s="121">
        <v>75263</v>
      </c>
      <c r="V124" s="121">
        <v>42271</v>
      </c>
      <c r="W124" s="121">
        <v>11340.999999999998</v>
      </c>
      <c r="X124" s="121">
        <v>108884.99999999999</v>
      </c>
      <c r="Y124" s="121">
        <v>64293.999999999993</v>
      </c>
      <c r="Z124" s="121">
        <v>74664</v>
      </c>
      <c r="AA124" s="121">
        <v>40443</v>
      </c>
      <c r="AB124" s="121">
        <v>11407</v>
      </c>
      <c r="AC124" s="121">
        <v>120000</v>
      </c>
      <c r="AD124" s="121">
        <v>71000</v>
      </c>
      <c r="AE124" s="121">
        <v>82000</v>
      </c>
      <c r="AF124" s="121">
        <v>44000</v>
      </c>
      <c r="AG124" s="121">
        <v>13000</v>
      </c>
      <c r="AH124" s="496">
        <v>1339.9999999999998</v>
      </c>
      <c r="AI124" s="496"/>
      <c r="AJ124" s="496">
        <v>1059.9999999999998</v>
      </c>
      <c r="AK124" s="496"/>
      <c r="AL124" s="496">
        <v>1359.9999999999998</v>
      </c>
      <c r="AM124" s="496"/>
      <c r="AN124" s="195"/>
      <c r="AO124" s="195"/>
      <c r="AP124" s="195"/>
      <c r="AQ124" s="195"/>
      <c r="AR124" s="195"/>
      <c r="AT124" s="181"/>
      <c r="AU124" s="11" t="s">
        <v>29</v>
      </c>
      <c r="AV124" s="181"/>
      <c r="AW124" s="11"/>
      <c r="AX124" s="181"/>
      <c r="AY124" s="11"/>
      <c r="AZ124" s="181"/>
      <c r="BA124" s="11"/>
      <c r="BB124" s="181"/>
    </row>
    <row r="125" spans="1:54" s="67" customFormat="1" outlineLevel="1">
      <c r="A125" s="183" t="s">
        <v>49</v>
      </c>
      <c r="B125" s="174" t="s">
        <v>50</v>
      </c>
      <c r="C125" s="434" t="s">
        <v>81</v>
      </c>
      <c r="D125" s="435">
        <v>21</v>
      </c>
      <c r="E125" s="436" t="s">
        <v>69</v>
      </c>
      <c r="F125" s="437" t="s">
        <v>54</v>
      </c>
      <c r="G125" s="178" t="s">
        <v>2</v>
      </c>
      <c r="H125" s="178" t="s">
        <v>2</v>
      </c>
      <c r="I125" s="178" t="s">
        <v>2</v>
      </c>
      <c r="J125" s="178" t="s">
        <v>2</v>
      </c>
      <c r="K125" s="178" t="s">
        <v>2</v>
      </c>
      <c r="L125" s="178" t="s">
        <v>2</v>
      </c>
      <c r="M125" s="178" t="s">
        <v>2</v>
      </c>
      <c r="N125" s="121">
        <v>195000</v>
      </c>
      <c r="O125" s="121">
        <v>103000</v>
      </c>
      <c r="P125" s="121">
        <v>148000</v>
      </c>
      <c r="Q125" s="121">
        <v>80000</v>
      </c>
      <c r="R125" s="121">
        <v>26000</v>
      </c>
      <c r="S125" s="121">
        <v>206199.99999999997</v>
      </c>
      <c r="T125" s="121">
        <v>105161.99999999999</v>
      </c>
      <c r="U125" s="121">
        <v>151557</v>
      </c>
      <c r="V125" s="121">
        <v>82480</v>
      </c>
      <c r="W125" s="121">
        <v>21651</v>
      </c>
      <c r="X125" s="121">
        <v>202214.99999999997</v>
      </c>
      <c r="Y125" s="121">
        <v>104737</v>
      </c>
      <c r="Z125" s="121">
        <v>151402</v>
      </c>
      <c r="AA125" s="121">
        <v>89182</v>
      </c>
      <c r="AB125" s="121">
        <v>25924.999999999993</v>
      </c>
      <c r="AC125" s="121">
        <v>200000</v>
      </c>
      <c r="AD125" s="121">
        <v>104000</v>
      </c>
      <c r="AE125" s="121">
        <v>150000</v>
      </c>
      <c r="AF125" s="121">
        <v>88000</v>
      </c>
      <c r="AG125" s="121">
        <v>26000</v>
      </c>
      <c r="AH125" s="496">
        <v>3019.9999999999995</v>
      </c>
      <c r="AI125" s="496"/>
      <c r="AJ125" s="496">
        <v>2699.9999999999995</v>
      </c>
      <c r="AK125" s="496"/>
      <c r="AL125" s="496">
        <v>3939.9999999999991</v>
      </c>
      <c r="AM125" s="496"/>
      <c r="AN125" s="195"/>
      <c r="AO125" s="195"/>
      <c r="AP125" s="195"/>
      <c r="AQ125" s="195"/>
      <c r="AR125" s="195"/>
      <c r="AT125" s="181"/>
      <c r="AU125" s="11" t="s">
        <v>29</v>
      </c>
      <c r="AV125" s="181"/>
      <c r="AW125" s="11"/>
      <c r="AX125" s="181"/>
      <c r="AY125" s="11"/>
      <c r="AZ125" s="181"/>
      <c r="BA125" s="11"/>
      <c r="BB125" s="181"/>
    </row>
    <row r="126" spans="1:54" s="67" customFormat="1" outlineLevel="1">
      <c r="A126" s="183" t="s">
        <v>49</v>
      </c>
      <c r="B126" s="174" t="s">
        <v>50</v>
      </c>
      <c r="C126" s="434" t="s">
        <v>82</v>
      </c>
      <c r="D126" s="435">
        <v>28</v>
      </c>
      <c r="E126" s="436" t="s">
        <v>69</v>
      </c>
      <c r="F126" s="437" t="s">
        <v>55</v>
      </c>
      <c r="G126" s="178" t="s">
        <v>2</v>
      </c>
      <c r="H126" s="178" t="s">
        <v>2</v>
      </c>
      <c r="I126" s="178" t="s">
        <v>2</v>
      </c>
      <c r="J126" s="178" t="s">
        <v>2</v>
      </c>
      <c r="K126" s="178" t="s">
        <v>2</v>
      </c>
      <c r="L126" s="178" t="s">
        <v>2</v>
      </c>
      <c r="M126" s="178" t="s">
        <v>2</v>
      </c>
      <c r="N126" s="121">
        <v>260000</v>
      </c>
      <c r="O126" s="121">
        <v>146000</v>
      </c>
      <c r="P126" s="121">
        <v>190000</v>
      </c>
      <c r="Q126" s="121">
        <v>123000</v>
      </c>
      <c r="R126" s="121">
        <v>36000</v>
      </c>
      <c r="S126" s="121">
        <v>257749.99999999997</v>
      </c>
      <c r="T126" s="121">
        <v>139185</v>
      </c>
      <c r="U126" s="121">
        <v>192796.99999999997</v>
      </c>
      <c r="V126" s="121">
        <v>123719.99999999999</v>
      </c>
      <c r="W126" s="121">
        <v>32992</v>
      </c>
      <c r="X126" s="121">
        <v>254064.99999999997</v>
      </c>
      <c r="Y126" s="121">
        <v>134810</v>
      </c>
      <c r="Z126" s="121">
        <v>182512</v>
      </c>
      <c r="AA126" s="121">
        <v>116143.99999999999</v>
      </c>
      <c r="AB126" s="121">
        <v>33184</v>
      </c>
      <c r="AC126" s="121">
        <v>250000</v>
      </c>
      <c r="AD126" s="121">
        <v>132000</v>
      </c>
      <c r="AE126" s="121">
        <v>180000</v>
      </c>
      <c r="AF126" s="121">
        <v>115000</v>
      </c>
      <c r="AG126" s="121">
        <v>33000</v>
      </c>
      <c r="AH126" s="496">
        <v>6099.9999999999991</v>
      </c>
      <c r="AI126" s="496"/>
      <c r="AJ126" s="496">
        <v>4899.9999999999991</v>
      </c>
      <c r="AK126" s="496"/>
      <c r="AL126" s="496">
        <v>5859.9999999999991</v>
      </c>
      <c r="AM126" s="496"/>
      <c r="AN126" s="195"/>
      <c r="AO126" s="195"/>
      <c r="AP126" s="195"/>
      <c r="AQ126" s="195"/>
      <c r="AR126" s="195"/>
      <c r="AT126" s="181"/>
      <c r="AU126" s="11" t="s">
        <v>29</v>
      </c>
      <c r="AV126" s="181"/>
      <c r="AW126" s="11"/>
      <c r="AX126" s="181"/>
      <c r="AY126" s="11"/>
      <c r="AZ126" s="181"/>
      <c r="BA126" s="11"/>
      <c r="BB126" s="181"/>
    </row>
    <row r="127" spans="1:54" s="67" customFormat="1" outlineLevel="1">
      <c r="A127" s="183" t="s">
        <v>49</v>
      </c>
      <c r="B127" s="174" t="s">
        <v>50</v>
      </c>
      <c r="C127" s="434" t="s">
        <v>83</v>
      </c>
      <c r="D127" s="435">
        <v>21</v>
      </c>
      <c r="E127" s="436" t="s">
        <v>69</v>
      </c>
      <c r="F127" s="437" t="s">
        <v>56</v>
      </c>
      <c r="G127" s="178" t="s">
        <v>2</v>
      </c>
      <c r="H127" s="178" t="s">
        <v>2</v>
      </c>
      <c r="I127" s="178" t="s">
        <v>2</v>
      </c>
      <c r="J127" s="178" t="s">
        <v>2</v>
      </c>
      <c r="K127" s="178" t="s">
        <v>2</v>
      </c>
      <c r="L127" s="178" t="s">
        <v>2</v>
      </c>
      <c r="M127" s="178" t="s">
        <v>2</v>
      </c>
      <c r="N127" s="121">
        <v>140000</v>
      </c>
      <c r="O127" s="121">
        <v>79000</v>
      </c>
      <c r="P127" s="121">
        <v>108000</v>
      </c>
      <c r="Q127" s="121">
        <v>71000</v>
      </c>
      <c r="R127" s="121">
        <v>19000</v>
      </c>
      <c r="S127" s="121">
        <v>123719.99999999999</v>
      </c>
      <c r="T127" s="121">
        <v>67015</v>
      </c>
      <c r="U127" s="121">
        <v>98975.999999999985</v>
      </c>
      <c r="V127" s="121">
        <v>62890.999999999985</v>
      </c>
      <c r="W127" s="121">
        <v>17527</v>
      </c>
      <c r="X127" s="121">
        <v>119254.99999999999</v>
      </c>
      <c r="Y127" s="121">
        <v>66368</v>
      </c>
      <c r="Z127" s="121">
        <v>90219</v>
      </c>
      <c r="AA127" s="121">
        <v>62219.999999999993</v>
      </c>
      <c r="AB127" s="121">
        <v>12443.999999999998</v>
      </c>
      <c r="AC127" s="121">
        <v>135000</v>
      </c>
      <c r="AD127" s="121">
        <v>75000</v>
      </c>
      <c r="AE127" s="121">
        <v>102000</v>
      </c>
      <c r="AF127" s="121">
        <v>71000</v>
      </c>
      <c r="AG127" s="121">
        <v>14000</v>
      </c>
      <c r="AH127" s="496">
        <v>2379.9999999999995</v>
      </c>
      <c r="AI127" s="496"/>
      <c r="AJ127" s="496">
        <v>1899.9999999999995</v>
      </c>
      <c r="AK127" s="496"/>
      <c r="AL127" s="496">
        <v>2479.9999999999995</v>
      </c>
      <c r="AM127" s="496"/>
      <c r="AN127" s="195"/>
      <c r="AO127" s="195"/>
      <c r="AP127" s="195"/>
      <c r="AQ127" s="195"/>
      <c r="AR127" s="195"/>
      <c r="AT127" s="181"/>
      <c r="AU127" s="11" t="s">
        <v>29</v>
      </c>
      <c r="AV127" s="181"/>
      <c r="AW127" s="11"/>
      <c r="AX127" s="181"/>
      <c r="AY127" s="11"/>
      <c r="AZ127" s="181"/>
      <c r="BA127" s="11"/>
      <c r="BB127" s="181"/>
    </row>
    <row r="128" spans="1:54" s="67" customFormat="1" outlineLevel="1">
      <c r="A128" s="183" t="s">
        <v>49</v>
      </c>
      <c r="B128" s="174" t="s">
        <v>50</v>
      </c>
      <c r="C128" s="434" t="s">
        <v>84</v>
      </c>
      <c r="D128" s="435">
        <v>21</v>
      </c>
      <c r="E128" s="436" t="s">
        <v>69</v>
      </c>
      <c r="F128" s="437" t="s">
        <v>57</v>
      </c>
      <c r="G128" s="178" t="s">
        <v>2</v>
      </c>
      <c r="H128" s="178" t="s">
        <v>2</v>
      </c>
      <c r="I128" s="178" t="s">
        <v>2</v>
      </c>
      <c r="J128" s="178" t="s">
        <v>2</v>
      </c>
      <c r="K128" s="178" t="s">
        <v>2</v>
      </c>
      <c r="L128" s="178" t="s">
        <v>2</v>
      </c>
      <c r="M128" s="178" t="s">
        <v>2</v>
      </c>
      <c r="N128" s="121">
        <v>65000</v>
      </c>
      <c r="O128" s="121">
        <v>36000</v>
      </c>
      <c r="P128" s="121">
        <v>51000</v>
      </c>
      <c r="Q128" s="121">
        <v>33000</v>
      </c>
      <c r="R128" s="121">
        <v>8000</v>
      </c>
      <c r="S128" s="121">
        <v>67015</v>
      </c>
      <c r="T128" s="121">
        <v>37116</v>
      </c>
      <c r="U128" s="121">
        <v>54642.999999999993</v>
      </c>
      <c r="V128" s="121">
        <v>34023</v>
      </c>
      <c r="W128" s="121">
        <v>10310</v>
      </c>
      <c r="X128" s="121">
        <v>67405</v>
      </c>
      <c r="Y128" s="121">
        <v>39406</v>
      </c>
      <c r="Z128" s="121">
        <v>53923.999999999993</v>
      </c>
      <c r="AA128" s="121">
        <v>34221</v>
      </c>
      <c r="AB128" s="121">
        <v>8296</v>
      </c>
      <c r="AC128" s="121">
        <v>70000</v>
      </c>
      <c r="AD128" s="121">
        <v>41000</v>
      </c>
      <c r="AE128" s="121">
        <v>56000</v>
      </c>
      <c r="AF128" s="121">
        <v>36000</v>
      </c>
      <c r="AG128" s="121">
        <v>8000</v>
      </c>
      <c r="AH128" s="496">
        <v>1179.9999999999998</v>
      </c>
      <c r="AI128" s="496"/>
      <c r="AJ128" s="496">
        <v>839.99999999999977</v>
      </c>
      <c r="AK128" s="496"/>
      <c r="AL128" s="496">
        <v>959.99999999999977</v>
      </c>
      <c r="AM128" s="496"/>
      <c r="AN128" s="195"/>
      <c r="AO128" s="195"/>
      <c r="AP128" s="195"/>
      <c r="AQ128" s="195"/>
      <c r="AR128" s="195"/>
      <c r="AT128" s="181"/>
      <c r="AU128" s="11" t="s">
        <v>29</v>
      </c>
      <c r="AV128" s="181"/>
      <c r="AW128" s="11"/>
      <c r="AX128" s="181"/>
      <c r="AY128" s="11"/>
      <c r="AZ128" s="181"/>
      <c r="BA128" s="11"/>
      <c r="BB128" s="181"/>
    </row>
    <row r="129" spans="1:54" s="67" customFormat="1" outlineLevel="1">
      <c r="A129" s="183" t="s">
        <v>49</v>
      </c>
      <c r="B129" s="174" t="s">
        <v>50</v>
      </c>
      <c r="C129" s="434" t="s">
        <v>361</v>
      </c>
      <c r="D129" s="438"/>
      <c r="E129" s="436" t="s">
        <v>69</v>
      </c>
      <c r="F129" s="437" t="s">
        <v>127</v>
      </c>
      <c r="G129" s="178" t="s">
        <v>2</v>
      </c>
      <c r="H129" s="178" t="s">
        <v>2</v>
      </c>
      <c r="I129" s="178" t="s">
        <v>2</v>
      </c>
      <c r="J129" s="178" t="s">
        <v>2</v>
      </c>
      <c r="K129" s="178" t="s">
        <v>2</v>
      </c>
      <c r="L129" s="178" t="s">
        <v>2</v>
      </c>
      <c r="M129" s="178" t="s">
        <v>2</v>
      </c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513" t="s">
        <v>150</v>
      </c>
      <c r="AI129" s="514"/>
      <c r="AJ129" s="504" t="s">
        <v>150</v>
      </c>
      <c r="AK129" s="505"/>
      <c r="AL129" s="504" t="s">
        <v>150</v>
      </c>
      <c r="AM129" s="505"/>
      <c r="AN129" s="195"/>
      <c r="AO129" s="195"/>
      <c r="AP129" s="195"/>
      <c r="AQ129" s="195"/>
      <c r="AR129" s="195"/>
      <c r="AT129" s="181"/>
      <c r="AU129" s="11" t="s">
        <v>29</v>
      </c>
      <c r="AV129" s="181"/>
      <c r="AW129" s="11"/>
      <c r="AX129" s="181"/>
      <c r="AY129" s="11"/>
      <c r="AZ129" s="181"/>
      <c r="BA129" s="11"/>
      <c r="BB129" s="181"/>
    </row>
    <row r="130" spans="1:54" s="67" customFormat="1" outlineLevel="1">
      <c r="A130" s="183" t="s">
        <v>49</v>
      </c>
      <c r="B130" s="174" t="s">
        <v>50</v>
      </c>
      <c r="C130" s="434" t="s">
        <v>362</v>
      </c>
      <c r="D130" s="438"/>
      <c r="E130" s="436" t="s">
        <v>69</v>
      </c>
      <c r="F130" s="437" t="s">
        <v>128</v>
      </c>
      <c r="G130" s="178" t="s">
        <v>2</v>
      </c>
      <c r="H130" s="178" t="s">
        <v>2</v>
      </c>
      <c r="I130" s="178" t="s">
        <v>2</v>
      </c>
      <c r="J130" s="178" t="s">
        <v>2</v>
      </c>
      <c r="K130" s="178" t="s">
        <v>2</v>
      </c>
      <c r="L130" s="178" t="s">
        <v>2</v>
      </c>
      <c r="M130" s="178" t="s">
        <v>2</v>
      </c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513" t="s">
        <v>150</v>
      </c>
      <c r="AI130" s="514"/>
      <c r="AJ130" s="504" t="s">
        <v>150</v>
      </c>
      <c r="AK130" s="505"/>
      <c r="AL130" s="504" t="s">
        <v>150</v>
      </c>
      <c r="AM130" s="505"/>
      <c r="AN130" s="195"/>
      <c r="AO130" s="195"/>
      <c r="AP130" s="195"/>
      <c r="AQ130" s="195"/>
      <c r="AR130" s="195"/>
      <c r="AT130" s="181"/>
      <c r="AU130" s="11" t="s">
        <v>29</v>
      </c>
      <c r="AV130" s="181"/>
      <c r="AW130" s="11"/>
      <c r="AX130" s="181"/>
      <c r="AY130" s="11"/>
      <c r="AZ130" s="181"/>
      <c r="BA130" s="11"/>
      <c r="BB130" s="181"/>
    </row>
    <row r="131" spans="1:54" s="67" customFormat="1" outlineLevel="1">
      <c r="A131" s="183" t="s">
        <v>49</v>
      </c>
      <c r="B131" s="174" t="s">
        <v>50</v>
      </c>
      <c r="C131" s="434" t="s">
        <v>75</v>
      </c>
      <c r="D131" s="438"/>
      <c r="E131" s="436" t="s">
        <v>69</v>
      </c>
      <c r="F131" s="437" t="s">
        <v>55</v>
      </c>
      <c r="G131" s="178" t="s">
        <v>2</v>
      </c>
      <c r="H131" s="178" t="s">
        <v>2</v>
      </c>
      <c r="I131" s="178" t="s">
        <v>2</v>
      </c>
      <c r="J131" s="178" t="s">
        <v>2</v>
      </c>
      <c r="K131" s="178" t="s">
        <v>2</v>
      </c>
      <c r="L131" s="178" t="s">
        <v>2</v>
      </c>
      <c r="M131" s="178" t="s">
        <v>2</v>
      </c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513" t="s">
        <v>150</v>
      </c>
      <c r="AI131" s="514"/>
      <c r="AJ131" s="504" t="s">
        <v>150</v>
      </c>
      <c r="AK131" s="505"/>
      <c r="AL131" s="504" t="s">
        <v>150</v>
      </c>
      <c r="AM131" s="505"/>
      <c r="AN131" s="195"/>
      <c r="AO131" s="195"/>
      <c r="AP131" s="195"/>
      <c r="AQ131" s="195"/>
      <c r="AR131" s="195"/>
      <c r="AT131" s="181"/>
      <c r="AU131" s="11" t="s">
        <v>29</v>
      </c>
      <c r="AV131" s="181"/>
      <c r="AW131" s="11"/>
      <c r="AX131" s="181"/>
      <c r="AY131" s="11"/>
      <c r="AZ131" s="181"/>
      <c r="BA131" s="11"/>
      <c r="BB131" s="181"/>
    </row>
    <row r="132" spans="1:54" s="182" customFormat="1">
      <c r="A132" s="173"/>
      <c r="B132" s="193" t="s">
        <v>317</v>
      </c>
      <c r="C132" s="175"/>
      <c r="D132" s="175"/>
      <c r="E132" s="176"/>
      <c r="F132" s="177"/>
      <c r="G132" s="178"/>
      <c r="H132" s="178"/>
      <c r="I132" s="178"/>
      <c r="J132" s="178"/>
      <c r="K132" s="178"/>
      <c r="L132" s="178"/>
      <c r="M132" s="178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515"/>
      <c r="AI132" s="515"/>
      <c r="AJ132" s="506"/>
      <c r="AK132" s="506"/>
      <c r="AL132" s="506"/>
      <c r="AM132" s="506"/>
      <c r="AN132" s="179"/>
      <c r="AO132" s="179"/>
      <c r="AP132" s="179"/>
      <c r="AQ132" s="179"/>
      <c r="AR132" s="179"/>
      <c r="AS132" s="180"/>
      <c r="AT132" s="181"/>
      <c r="AU132" s="11"/>
      <c r="AV132" s="181"/>
      <c r="AW132" s="11"/>
      <c r="AX132" s="181"/>
      <c r="AY132" s="11"/>
      <c r="AZ132" s="181"/>
      <c r="BA132" s="11"/>
      <c r="BB132" s="181"/>
    </row>
    <row r="133" spans="1:54" s="67" customFormat="1" outlineLevel="1">
      <c r="A133" s="183" t="s">
        <v>49</v>
      </c>
      <c r="B133" s="174" t="s">
        <v>113</v>
      </c>
      <c r="C133" s="434" t="s">
        <v>85</v>
      </c>
      <c r="D133" s="438">
        <v>49</v>
      </c>
      <c r="E133" s="436" t="s">
        <v>33</v>
      </c>
      <c r="F133" s="437" t="s">
        <v>51</v>
      </c>
      <c r="G133" s="178" t="s">
        <v>2</v>
      </c>
      <c r="H133" s="178" t="s">
        <v>2</v>
      </c>
      <c r="I133" s="178" t="s">
        <v>2</v>
      </c>
      <c r="J133" s="178" t="s">
        <v>2</v>
      </c>
      <c r="K133" s="178" t="s">
        <v>2</v>
      </c>
      <c r="L133" s="178" t="s">
        <v>2</v>
      </c>
      <c r="M133" s="178" t="s">
        <v>2</v>
      </c>
      <c r="N133" s="121">
        <v>33250</v>
      </c>
      <c r="O133" s="121">
        <v>19854.999999999996</v>
      </c>
      <c r="P133" s="121">
        <v>16292.5</v>
      </c>
      <c r="Q133" s="121">
        <v>9927.4999999999982</v>
      </c>
      <c r="R133" s="121">
        <v>1828.75</v>
      </c>
      <c r="S133" s="121">
        <v>33250</v>
      </c>
      <c r="T133" s="121">
        <v>19950</v>
      </c>
      <c r="U133" s="121">
        <v>16149.999999999998</v>
      </c>
      <c r="V133" s="121">
        <v>9500</v>
      </c>
      <c r="W133" s="121">
        <v>1900</v>
      </c>
      <c r="X133" s="121">
        <v>35743.75</v>
      </c>
      <c r="Y133" s="121">
        <v>22467.5</v>
      </c>
      <c r="Z133" s="121">
        <v>18382.5</v>
      </c>
      <c r="AA133" s="121">
        <v>11233.75</v>
      </c>
      <c r="AB133" s="121">
        <v>2042.5</v>
      </c>
      <c r="AC133" s="121">
        <v>38000</v>
      </c>
      <c r="AD133" s="121">
        <v>22799.999999999996</v>
      </c>
      <c r="AE133" s="121">
        <v>19000</v>
      </c>
      <c r="AF133" s="121">
        <v>11399.999999999998</v>
      </c>
      <c r="AG133" s="121">
        <v>1900</v>
      </c>
      <c r="AH133" s="496">
        <v>249.99999999999994</v>
      </c>
      <c r="AI133" s="496"/>
      <c r="AJ133" s="496">
        <v>239.99999999999994</v>
      </c>
      <c r="AK133" s="496"/>
      <c r="AL133" s="496">
        <v>279.99999999999994</v>
      </c>
      <c r="AM133" s="496"/>
      <c r="AN133" s="195"/>
      <c r="AO133" s="195"/>
      <c r="AP133" s="195"/>
      <c r="AQ133" s="195"/>
      <c r="AR133" s="195"/>
      <c r="AT133" s="181"/>
      <c r="AU133" s="11" t="s">
        <v>29</v>
      </c>
      <c r="AV133" s="181"/>
      <c r="AW133" s="11"/>
      <c r="AX133" s="181"/>
      <c r="AY133" s="11"/>
      <c r="AZ133" s="181"/>
      <c r="BA133" s="11"/>
      <c r="BB133" s="181"/>
    </row>
    <row r="134" spans="1:54" s="67" customFormat="1" outlineLevel="1">
      <c r="A134" s="183" t="s">
        <v>49</v>
      </c>
      <c r="B134" s="174" t="s">
        <v>113</v>
      </c>
      <c r="C134" s="434" t="s">
        <v>86</v>
      </c>
      <c r="D134" s="438">
        <v>35</v>
      </c>
      <c r="E134" s="436" t="s">
        <v>33</v>
      </c>
      <c r="F134" s="437" t="s">
        <v>52</v>
      </c>
      <c r="G134" s="178" t="s">
        <v>2</v>
      </c>
      <c r="H134" s="178" t="s">
        <v>2</v>
      </c>
      <c r="I134" s="178" t="s">
        <v>2</v>
      </c>
      <c r="J134" s="178" t="s">
        <v>2</v>
      </c>
      <c r="K134" s="178" t="s">
        <v>2</v>
      </c>
      <c r="L134" s="178" t="s">
        <v>2</v>
      </c>
      <c r="M134" s="178" t="s">
        <v>2</v>
      </c>
      <c r="N134" s="121">
        <v>80750</v>
      </c>
      <c r="O134" s="121">
        <v>41800.000000000007</v>
      </c>
      <c r="P134" s="121">
        <v>37050</v>
      </c>
      <c r="Q134" s="121">
        <v>22799.999999999996</v>
      </c>
      <c r="R134" s="121">
        <v>3800</v>
      </c>
      <c r="S134" s="121">
        <v>85500</v>
      </c>
      <c r="T134" s="121">
        <v>43700</v>
      </c>
      <c r="U134" s="121">
        <v>37050</v>
      </c>
      <c r="V134" s="121">
        <v>22799.999999999996</v>
      </c>
      <c r="W134" s="121">
        <v>4750</v>
      </c>
      <c r="X134" s="121">
        <v>91912.5</v>
      </c>
      <c r="Y134" s="121">
        <v>47998.75</v>
      </c>
      <c r="Z134" s="121">
        <v>41871.249999999993</v>
      </c>
      <c r="AA134" s="121">
        <v>25531.25</v>
      </c>
      <c r="AB134" s="121">
        <v>5106.25</v>
      </c>
      <c r="AC134" s="121">
        <v>95000</v>
      </c>
      <c r="AD134" s="121">
        <v>48449.999999999993</v>
      </c>
      <c r="AE134" s="121">
        <v>46550</v>
      </c>
      <c r="AF134" s="121">
        <v>28500</v>
      </c>
      <c r="AG134" s="121">
        <v>7600</v>
      </c>
      <c r="AH134" s="496">
        <v>539.99999999999989</v>
      </c>
      <c r="AI134" s="496"/>
      <c r="AJ134" s="496">
        <v>519.99999999999989</v>
      </c>
      <c r="AK134" s="496"/>
      <c r="AL134" s="496">
        <v>679.99999999999989</v>
      </c>
      <c r="AM134" s="496"/>
      <c r="AN134" s="195"/>
      <c r="AO134" s="195"/>
      <c r="AP134" s="195"/>
      <c r="AQ134" s="195"/>
      <c r="AR134" s="195"/>
      <c r="AT134" s="181"/>
      <c r="AU134" s="11" t="s">
        <v>29</v>
      </c>
      <c r="AV134" s="181"/>
      <c r="AW134" s="11"/>
      <c r="AX134" s="181"/>
      <c r="AY134" s="11"/>
      <c r="AZ134" s="181"/>
      <c r="BA134" s="11"/>
      <c r="BB134" s="181"/>
    </row>
    <row r="135" spans="1:54" s="67" customFormat="1" outlineLevel="1">
      <c r="A135" s="183" t="s">
        <v>49</v>
      </c>
      <c r="B135" s="174" t="s">
        <v>113</v>
      </c>
      <c r="C135" s="434" t="s">
        <v>87</v>
      </c>
      <c r="D135" s="438">
        <v>49</v>
      </c>
      <c r="E135" s="436" t="s">
        <v>33</v>
      </c>
      <c r="F135" s="437" t="s">
        <v>53</v>
      </c>
      <c r="G135" s="178" t="s">
        <v>2</v>
      </c>
      <c r="H135" s="178" t="s">
        <v>2</v>
      </c>
      <c r="I135" s="178" t="s">
        <v>2</v>
      </c>
      <c r="J135" s="178" t="s">
        <v>2</v>
      </c>
      <c r="K135" s="178" t="s">
        <v>2</v>
      </c>
      <c r="L135" s="178" t="s">
        <v>2</v>
      </c>
      <c r="M135" s="178" t="s">
        <v>2</v>
      </c>
      <c r="N135" s="121">
        <v>123500</v>
      </c>
      <c r="O135" s="121">
        <v>68399.999999999985</v>
      </c>
      <c r="P135" s="121">
        <v>55099.999999999993</v>
      </c>
      <c r="Q135" s="121">
        <v>31350</v>
      </c>
      <c r="R135" s="121">
        <v>5699.9999999999991</v>
      </c>
      <c r="S135" s="121">
        <v>118750</v>
      </c>
      <c r="T135" s="121">
        <v>65550</v>
      </c>
      <c r="U135" s="121">
        <v>51300</v>
      </c>
      <c r="V135" s="121">
        <v>27549.999999999996</v>
      </c>
      <c r="W135" s="121">
        <v>6649.9999999999991</v>
      </c>
      <c r="X135" s="121">
        <v>132762.5</v>
      </c>
      <c r="Y135" s="121">
        <v>73529.999999999985</v>
      </c>
      <c r="Z135" s="121">
        <v>59232.499999999993</v>
      </c>
      <c r="AA135" s="121">
        <v>33701.249999999993</v>
      </c>
      <c r="AB135" s="121">
        <v>6127.4999999999991</v>
      </c>
      <c r="AC135" s="121">
        <v>128250</v>
      </c>
      <c r="AD135" s="121">
        <v>72200</v>
      </c>
      <c r="AE135" s="121">
        <v>56050</v>
      </c>
      <c r="AF135" s="121">
        <v>30400</v>
      </c>
      <c r="AG135" s="121">
        <v>6649.9999999999991</v>
      </c>
      <c r="AH135" s="496">
        <v>819.99999999999977</v>
      </c>
      <c r="AI135" s="496"/>
      <c r="AJ135" s="496">
        <v>719.99999999999989</v>
      </c>
      <c r="AK135" s="496"/>
      <c r="AL135" s="496">
        <v>839.99999999999977</v>
      </c>
      <c r="AM135" s="496"/>
      <c r="AN135" s="195"/>
      <c r="AO135" s="195"/>
      <c r="AP135" s="195"/>
      <c r="AQ135" s="195"/>
      <c r="AR135" s="195"/>
      <c r="AT135" s="181"/>
      <c r="AU135" s="11" t="s">
        <v>29</v>
      </c>
      <c r="AV135" s="181"/>
      <c r="AW135" s="11"/>
      <c r="AX135" s="181"/>
      <c r="AY135" s="11"/>
      <c r="AZ135" s="181"/>
      <c r="BA135" s="11"/>
      <c r="BB135" s="181"/>
    </row>
    <row r="136" spans="1:54" s="67" customFormat="1" outlineLevel="1">
      <c r="A136" s="183" t="s">
        <v>49</v>
      </c>
      <c r="B136" s="174" t="s">
        <v>113</v>
      </c>
      <c r="C136" s="434" t="s">
        <v>88</v>
      </c>
      <c r="D136" s="438">
        <v>21</v>
      </c>
      <c r="E136" s="436" t="s">
        <v>33</v>
      </c>
      <c r="F136" s="437" t="s">
        <v>54</v>
      </c>
      <c r="G136" s="178" t="s">
        <v>2</v>
      </c>
      <c r="H136" s="178" t="s">
        <v>2</v>
      </c>
      <c r="I136" s="178" t="s">
        <v>2</v>
      </c>
      <c r="J136" s="178" t="s">
        <v>2</v>
      </c>
      <c r="K136" s="178" t="s">
        <v>2</v>
      </c>
      <c r="L136" s="178" t="s">
        <v>2</v>
      </c>
      <c r="M136" s="178" t="s">
        <v>2</v>
      </c>
      <c r="N136" s="121">
        <v>80750</v>
      </c>
      <c r="O136" s="121">
        <v>43700</v>
      </c>
      <c r="P136" s="121">
        <v>45599.999999999993</v>
      </c>
      <c r="Q136" s="121">
        <v>25650</v>
      </c>
      <c r="R136" s="121">
        <v>5699.9999999999991</v>
      </c>
      <c r="S136" s="121">
        <v>76000</v>
      </c>
      <c r="T136" s="121">
        <v>41800</v>
      </c>
      <c r="U136" s="121">
        <v>38950</v>
      </c>
      <c r="V136" s="121">
        <v>23750</v>
      </c>
      <c r="W136" s="121">
        <v>5699.9999999999991</v>
      </c>
      <c r="X136" s="121">
        <v>81700</v>
      </c>
      <c r="Y136" s="121">
        <v>43913.75</v>
      </c>
      <c r="Z136" s="121">
        <v>45956.25</v>
      </c>
      <c r="AA136" s="121">
        <v>25531.25</v>
      </c>
      <c r="AB136" s="121">
        <v>6127.4999999999991</v>
      </c>
      <c r="AC136" s="121">
        <v>90250</v>
      </c>
      <c r="AD136" s="121">
        <v>51300</v>
      </c>
      <c r="AE136" s="121">
        <v>42750</v>
      </c>
      <c r="AF136" s="121">
        <v>27549.999999999996</v>
      </c>
      <c r="AG136" s="121">
        <v>4750</v>
      </c>
      <c r="AH136" s="496">
        <v>1059.9999999999998</v>
      </c>
      <c r="AI136" s="496"/>
      <c r="AJ136" s="496">
        <v>899.99999999999977</v>
      </c>
      <c r="AK136" s="496"/>
      <c r="AL136" s="496">
        <v>1099.9999999999998</v>
      </c>
      <c r="AM136" s="496"/>
      <c r="AN136" s="195"/>
      <c r="AO136" s="195"/>
      <c r="AP136" s="195"/>
      <c r="AQ136" s="195"/>
      <c r="AR136" s="195"/>
      <c r="AT136" s="181"/>
      <c r="AU136" s="11" t="s">
        <v>29</v>
      </c>
      <c r="AV136" s="181"/>
      <c r="AW136" s="11"/>
      <c r="AX136" s="181"/>
      <c r="AY136" s="11"/>
      <c r="AZ136" s="181"/>
      <c r="BA136" s="11"/>
      <c r="BB136" s="181"/>
    </row>
    <row r="137" spans="1:54" s="67" customFormat="1" outlineLevel="1">
      <c r="A137" s="183" t="s">
        <v>49</v>
      </c>
      <c r="B137" s="174" t="s">
        <v>113</v>
      </c>
      <c r="C137" s="434" t="s">
        <v>89</v>
      </c>
      <c r="D137" s="438">
        <v>28</v>
      </c>
      <c r="E137" s="436" t="s">
        <v>33</v>
      </c>
      <c r="F137" s="437" t="s">
        <v>55</v>
      </c>
      <c r="G137" s="178" t="s">
        <v>2</v>
      </c>
      <c r="H137" s="178" t="s">
        <v>2</v>
      </c>
      <c r="I137" s="178" t="s">
        <v>2</v>
      </c>
      <c r="J137" s="178" t="s">
        <v>2</v>
      </c>
      <c r="K137" s="178" t="s">
        <v>2</v>
      </c>
      <c r="L137" s="178" t="s">
        <v>2</v>
      </c>
      <c r="M137" s="178" t="s">
        <v>2</v>
      </c>
      <c r="N137" s="121">
        <v>204250</v>
      </c>
      <c r="O137" s="121">
        <v>110199.99999999999</v>
      </c>
      <c r="P137" s="121">
        <v>107350</v>
      </c>
      <c r="Q137" s="121">
        <v>56050</v>
      </c>
      <c r="R137" s="121">
        <v>15200</v>
      </c>
      <c r="S137" s="121">
        <v>199500</v>
      </c>
      <c r="T137" s="121">
        <v>105449.99999999999</v>
      </c>
      <c r="U137" s="121">
        <v>108299.99999999999</v>
      </c>
      <c r="V137" s="121">
        <v>59850</v>
      </c>
      <c r="W137" s="121">
        <v>16149.999999999998</v>
      </c>
      <c r="X137" s="121">
        <v>188931.25</v>
      </c>
      <c r="Y137" s="121">
        <v>102125</v>
      </c>
      <c r="Z137" s="121">
        <v>99061.25</v>
      </c>
      <c r="AA137" s="121">
        <v>52083.749999999993</v>
      </c>
      <c r="AB137" s="121">
        <v>14297.499999999998</v>
      </c>
      <c r="AC137" s="121">
        <v>185250</v>
      </c>
      <c r="AD137" s="121">
        <v>95949.999999999985</v>
      </c>
      <c r="AE137" s="121">
        <v>104500</v>
      </c>
      <c r="AF137" s="121">
        <v>61750</v>
      </c>
      <c r="AG137" s="121">
        <v>15200</v>
      </c>
      <c r="AH137" s="496">
        <v>2599.9999999999995</v>
      </c>
      <c r="AI137" s="496"/>
      <c r="AJ137" s="496">
        <v>2379.9999999999995</v>
      </c>
      <c r="AK137" s="496"/>
      <c r="AL137" s="496">
        <v>2519.9999999999995</v>
      </c>
      <c r="AM137" s="496"/>
      <c r="AN137" s="195"/>
      <c r="AO137" s="195"/>
      <c r="AP137" s="195"/>
      <c r="AQ137" s="195"/>
      <c r="AR137" s="195"/>
      <c r="AT137" s="181"/>
      <c r="AU137" s="11" t="s">
        <v>29</v>
      </c>
      <c r="AV137" s="181"/>
      <c r="AW137" s="11"/>
      <c r="AX137" s="181"/>
      <c r="AY137" s="11"/>
      <c r="AZ137" s="181"/>
      <c r="BA137" s="11"/>
      <c r="BB137" s="181"/>
    </row>
    <row r="138" spans="1:54" s="67" customFormat="1" outlineLevel="1">
      <c r="A138" s="183" t="s">
        <v>49</v>
      </c>
      <c r="B138" s="174" t="s">
        <v>113</v>
      </c>
      <c r="C138" s="434" t="s">
        <v>90</v>
      </c>
      <c r="D138" s="438">
        <v>21</v>
      </c>
      <c r="E138" s="436" t="s">
        <v>33</v>
      </c>
      <c r="F138" s="437" t="s">
        <v>56</v>
      </c>
      <c r="G138" s="178" t="s">
        <v>2</v>
      </c>
      <c r="H138" s="178" t="s">
        <v>2</v>
      </c>
      <c r="I138" s="178" t="s">
        <v>2</v>
      </c>
      <c r="J138" s="178" t="s">
        <v>2</v>
      </c>
      <c r="K138" s="178" t="s">
        <v>2</v>
      </c>
      <c r="L138" s="178" t="s">
        <v>2</v>
      </c>
      <c r="M138" s="178" t="s">
        <v>2</v>
      </c>
      <c r="N138" s="121">
        <v>118750</v>
      </c>
      <c r="O138" s="121">
        <v>68399.999999999985</v>
      </c>
      <c r="P138" s="121">
        <v>69350</v>
      </c>
      <c r="Q138" s="121">
        <v>39900</v>
      </c>
      <c r="R138" s="121">
        <v>10450</v>
      </c>
      <c r="S138" s="121">
        <v>114000</v>
      </c>
      <c r="T138" s="121">
        <v>63650</v>
      </c>
      <c r="U138" s="121">
        <v>68399.999999999985</v>
      </c>
      <c r="V138" s="121">
        <v>40850</v>
      </c>
      <c r="W138" s="121">
        <v>9500</v>
      </c>
      <c r="X138" s="121">
        <v>122550</v>
      </c>
      <c r="Y138" s="121">
        <v>70466.25</v>
      </c>
      <c r="Z138" s="121">
        <v>71487.5</v>
      </c>
      <c r="AA138" s="121">
        <v>40850</v>
      </c>
      <c r="AB138" s="121">
        <v>10212.5</v>
      </c>
      <c r="AC138" s="121">
        <v>95000</v>
      </c>
      <c r="AD138" s="121">
        <v>48449.999999999993</v>
      </c>
      <c r="AE138" s="121">
        <v>57949.999999999985</v>
      </c>
      <c r="AF138" s="121">
        <v>35150</v>
      </c>
      <c r="AG138" s="121">
        <v>7600</v>
      </c>
      <c r="AH138" s="496">
        <v>1139.9999999999998</v>
      </c>
      <c r="AI138" s="496"/>
      <c r="AJ138" s="496">
        <v>959.99999999999977</v>
      </c>
      <c r="AK138" s="496"/>
      <c r="AL138" s="496">
        <v>999.99999999999977</v>
      </c>
      <c r="AM138" s="496"/>
      <c r="AN138" s="195"/>
      <c r="AO138" s="195"/>
      <c r="AP138" s="195"/>
      <c r="AQ138" s="195"/>
      <c r="AR138" s="195"/>
      <c r="AT138" s="181"/>
      <c r="AU138" s="11" t="s">
        <v>29</v>
      </c>
      <c r="AV138" s="181"/>
      <c r="AW138" s="11"/>
      <c r="AX138" s="181"/>
      <c r="AY138" s="11"/>
      <c r="AZ138" s="181"/>
      <c r="BA138" s="11"/>
      <c r="BB138" s="181"/>
    </row>
    <row r="139" spans="1:54" s="67" customFormat="1" outlineLevel="1">
      <c r="A139" s="183" t="s">
        <v>49</v>
      </c>
      <c r="B139" s="174" t="s">
        <v>113</v>
      </c>
      <c r="C139" s="434" t="s">
        <v>91</v>
      </c>
      <c r="D139" s="438">
        <v>14</v>
      </c>
      <c r="E139" s="436" t="s">
        <v>33</v>
      </c>
      <c r="F139" s="437" t="s">
        <v>57</v>
      </c>
      <c r="G139" s="178" t="s">
        <v>2</v>
      </c>
      <c r="H139" s="178" t="s">
        <v>2</v>
      </c>
      <c r="I139" s="178" t="s">
        <v>2</v>
      </c>
      <c r="J139" s="178" t="s">
        <v>2</v>
      </c>
      <c r="K139" s="178" t="s">
        <v>2</v>
      </c>
      <c r="L139" s="178" t="s">
        <v>2</v>
      </c>
      <c r="M139" s="178" t="s">
        <v>2</v>
      </c>
      <c r="N139" s="121">
        <v>47500</v>
      </c>
      <c r="O139" s="121">
        <v>28500</v>
      </c>
      <c r="P139" s="121">
        <v>30400</v>
      </c>
      <c r="Q139" s="121">
        <v>17099.999999999996</v>
      </c>
      <c r="R139" s="121">
        <v>4750</v>
      </c>
      <c r="S139" s="121">
        <v>47500</v>
      </c>
      <c r="T139" s="121">
        <v>27549.999999999996</v>
      </c>
      <c r="U139" s="121">
        <v>32299.999999999996</v>
      </c>
      <c r="V139" s="121">
        <v>20900</v>
      </c>
      <c r="W139" s="121">
        <v>3800</v>
      </c>
      <c r="X139" s="121">
        <v>51062.5</v>
      </c>
      <c r="Y139" s="121">
        <v>30637.5</v>
      </c>
      <c r="Z139" s="121">
        <v>32680</v>
      </c>
      <c r="AA139" s="121">
        <v>18382.499999999996</v>
      </c>
      <c r="AB139" s="121">
        <v>5106.25</v>
      </c>
      <c r="AC139" s="121">
        <v>47500</v>
      </c>
      <c r="AD139" s="121">
        <v>25650</v>
      </c>
      <c r="AE139" s="121">
        <v>28500</v>
      </c>
      <c r="AF139" s="121">
        <v>19000</v>
      </c>
      <c r="AG139" s="121">
        <v>3800</v>
      </c>
      <c r="AH139" s="496">
        <v>339.99999999999994</v>
      </c>
      <c r="AI139" s="496"/>
      <c r="AJ139" s="496">
        <v>319.99999999999994</v>
      </c>
      <c r="AK139" s="496"/>
      <c r="AL139" s="496">
        <v>419.99999999999989</v>
      </c>
      <c r="AM139" s="496"/>
      <c r="AN139" s="195"/>
      <c r="AO139" s="195"/>
      <c r="AP139" s="195"/>
      <c r="AQ139" s="195"/>
      <c r="AR139" s="195"/>
      <c r="AT139" s="181"/>
      <c r="AU139" s="11" t="s">
        <v>29</v>
      </c>
      <c r="AV139" s="181"/>
      <c r="AW139" s="11"/>
      <c r="AX139" s="181"/>
      <c r="AY139" s="11"/>
      <c r="AZ139" s="181"/>
      <c r="BA139" s="11"/>
      <c r="BB139" s="181"/>
    </row>
    <row r="140" spans="1:54" s="67" customFormat="1" outlineLevel="1">
      <c r="A140" s="183" t="s">
        <v>49</v>
      </c>
      <c r="B140" s="174" t="s">
        <v>113</v>
      </c>
      <c r="C140" s="434" t="s">
        <v>158</v>
      </c>
      <c r="D140" s="438"/>
      <c r="E140" s="436" t="s">
        <v>33</v>
      </c>
      <c r="F140" s="437" t="s">
        <v>127</v>
      </c>
      <c r="G140" s="178" t="s">
        <v>2</v>
      </c>
      <c r="H140" s="178" t="s">
        <v>2</v>
      </c>
      <c r="I140" s="178" t="s">
        <v>2</v>
      </c>
      <c r="J140" s="178" t="s">
        <v>2</v>
      </c>
      <c r="K140" s="178" t="s">
        <v>2</v>
      </c>
      <c r="L140" s="178" t="s">
        <v>2</v>
      </c>
      <c r="M140" s="178" t="s">
        <v>2</v>
      </c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513" t="s">
        <v>150</v>
      </c>
      <c r="AI140" s="514"/>
      <c r="AJ140" s="504" t="s">
        <v>150</v>
      </c>
      <c r="AK140" s="505"/>
      <c r="AL140" s="504" t="s">
        <v>150</v>
      </c>
      <c r="AM140" s="505"/>
      <c r="AN140" s="195"/>
      <c r="AO140" s="195"/>
      <c r="AP140" s="195"/>
      <c r="AQ140" s="195"/>
      <c r="AR140" s="195"/>
      <c r="AT140" s="181"/>
      <c r="AU140" s="11" t="s">
        <v>29</v>
      </c>
      <c r="AV140" s="181"/>
      <c r="AW140" s="11"/>
      <c r="AX140" s="181"/>
      <c r="AY140" s="11"/>
      <c r="AZ140" s="181"/>
      <c r="BA140" s="11"/>
      <c r="BB140" s="181"/>
    </row>
    <row r="141" spans="1:54" s="67" customFormat="1" outlineLevel="1">
      <c r="A141" s="183" t="s">
        <v>49</v>
      </c>
      <c r="B141" s="174" t="s">
        <v>113</v>
      </c>
      <c r="C141" s="434" t="s">
        <v>129</v>
      </c>
      <c r="D141" s="438"/>
      <c r="E141" s="436" t="s">
        <v>33</v>
      </c>
      <c r="F141" s="437" t="s">
        <v>128</v>
      </c>
      <c r="G141" s="178" t="s">
        <v>2</v>
      </c>
      <c r="H141" s="178" t="s">
        <v>2</v>
      </c>
      <c r="I141" s="178" t="s">
        <v>2</v>
      </c>
      <c r="J141" s="178" t="s">
        <v>2</v>
      </c>
      <c r="K141" s="178" t="s">
        <v>2</v>
      </c>
      <c r="L141" s="178" t="s">
        <v>2</v>
      </c>
      <c r="M141" s="178" t="s">
        <v>2</v>
      </c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513" t="s">
        <v>150</v>
      </c>
      <c r="AI141" s="514"/>
      <c r="AJ141" s="504" t="s">
        <v>150</v>
      </c>
      <c r="AK141" s="505"/>
      <c r="AL141" s="504" t="s">
        <v>150</v>
      </c>
      <c r="AM141" s="505"/>
      <c r="AN141" s="195"/>
      <c r="AO141" s="195"/>
      <c r="AP141" s="195"/>
      <c r="AQ141" s="195"/>
      <c r="AR141" s="195"/>
      <c r="AT141" s="181"/>
      <c r="AU141" s="11" t="s">
        <v>29</v>
      </c>
      <c r="AV141" s="181"/>
      <c r="AW141" s="11"/>
      <c r="AX141" s="181"/>
      <c r="AY141" s="11"/>
      <c r="AZ141" s="181"/>
      <c r="BA141" s="11"/>
      <c r="BB141" s="181"/>
    </row>
    <row r="142" spans="1:54" s="67" customFormat="1" outlineLevel="1">
      <c r="A142" s="183" t="s">
        <v>49</v>
      </c>
      <c r="B142" s="174" t="s">
        <v>113</v>
      </c>
      <c r="C142" s="434" t="s">
        <v>76</v>
      </c>
      <c r="D142" s="438"/>
      <c r="E142" s="436" t="s">
        <v>33</v>
      </c>
      <c r="F142" s="437" t="s">
        <v>55</v>
      </c>
      <c r="G142" s="178" t="s">
        <v>2</v>
      </c>
      <c r="H142" s="178" t="s">
        <v>2</v>
      </c>
      <c r="I142" s="178" t="s">
        <v>2</v>
      </c>
      <c r="J142" s="178" t="s">
        <v>2</v>
      </c>
      <c r="K142" s="178" t="s">
        <v>2</v>
      </c>
      <c r="L142" s="178" t="s">
        <v>2</v>
      </c>
      <c r="M142" s="178" t="s">
        <v>2</v>
      </c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513" t="s">
        <v>150</v>
      </c>
      <c r="AI142" s="514"/>
      <c r="AJ142" s="504" t="s">
        <v>150</v>
      </c>
      <c r="AK142" s="505"/>
      <c r="AL142" s="504" t="s">
        <v>150</v>
      </c>
      <c r="AM142" s="505"/>
      <c r="AN142" s="195"/>
      <c r="AO142" s="195"/>
      <c r="AP142" s="195"/>
      <c r="AQ142" s="195"/>
      <c r="AR142" s="195"/>
      <c r="AT142" s="181"/>
      <c r="AU142" s="11" t="s">
        <v>29</v>
      </c>
      <c r="AV142" s="181"/>
      <c r="AW142" s="11"/>
      <c r="AX142" s="181"/>
      <c r="AY142" s="11"/>
      <c r="AZ142" s="181"/>
      <c r="BA142" s="11"/>
      <c r="BB142" s="181"/>
    </row>
    <row r="143" spans="1:54" s="182" customFormat="1">
      <c r="A143" s="173"/>
      <c r="B143" s="193" t="s">
        <v>113</v>
      </c>
      <c r="C143" s="175"/>
      <c r="D143" s="175"/>
      <c r="E143" s="176"/>
      <c r="F143" s="177"/>
      <c r="G143" s="178"/>
      <c r="H143" s="178"/>
      <c r="I143" s="178"/>
      <c r="J143" s="178"/>
      <c r="K143" s="178"/>
      <c r="L143" s="178"/>
      <c r="M143" s="178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515"/>
      <c r="AI143" s="515"/>
      <c r="AJ143" s="506"/>
      <c r="AK143" s="506"/>
      <c r="AL143" s="506"/>
      <c r="AM143" s="506"/>
      <c r="AN143" s="179"/>
      <c r="AO143" s="179"/>
      <c r="AP143" s="179"/>
      <c r="AQ143" s="179"/>
      <c r="AR143" s="179"/>
      <c r="AS143" s="180"/>
      <c r="AT143" s="181"/>
      <c r="AU143" s="11"/>
      <c r="AV143" s="181"/>
      <c r="AW143" s="11"/>
      <c r="AX143" s="181"/>
      <c r="AY143" s="11"/>
      <c r="AZ143" s="181"/>
      <c r="BA143" s="11"/>
      <c r="BB143" s="181"/>
    </row>
    <row r="144" spans="1:54" s="67" customFormat="1" outlineLevel="1">
      <c r="A144" s="183" t="s">
        <v>49</v>
      </c>
      <c r="B144" s="174" t="s">
        <v>114</v>
      </c>
      <c r="C144" s="434" t="s">
        <v>92</v>
      </c>
      <c r="D144" s="438">
        <v>70</v>
      </c>
      <c r="E144" s="436" t="s">
        <v>70</v>
      </c>
      <c r="F144" s="437" t="s">
        <v>51</v>
      </c>
      <c r="G144" s="178" t="s">
        <v>2</v>
      </c>
      <c r="H144" s="178" t="s">
        <v>2</v>
      </c>
      <c r="I144" s="178" t="s">
        <v>2</v>
      </c>
      <c r="J144" s="178" t="s">
        <v>2</v>
      </c>
      <c r="K144" s="178" t="s">
        <v>2</v>
      </c>
      <c r="L144" s="178" t="s">
        <v>2</v>
      </c>
      <c r="M144" s="178" t="s">
        <v>2</v>
      </c>
      <c r="N144" s="121">
        <v>66500</v>
      </c>
      <c r="O144" s="121">
        <v>42750</v>
      </c>
      <c r="P144" s="121">
        <v>27549.999999999996</v>
      </c>
      <c r="Q144" s="121">
        <v>15200</v>
      </c>
      <c r="R144" s="121">
        <v>4750</v>
      </c>
      <c r="S144" s="121">
        <v>66500</v>
      </c>
      <c r="T144" s="121">
        <v>37050</v>
      </c>
      <c r="U144" s="121">
        <v>29450</v>
      </c>
      <c r="V144" s="121">
        <v>20900</v>
      </c>
      <c r="W144" s="121">
        <v>11399.999999999998</v>
      </c>
      <c r="X144" s="121">
        <v>59564.999999999993</v>
      </c>
      <c r="Y144" s="121">
        <v>35738.999999999993</v>
      </c>
      <c r="Z144" s="121">
        <v>24818.75</v>
      </c>
      <c r="AA144" s="121">
        <v>11912.999999999998</v>
      </c>
      <c r="AB144" s="121">
        <v>6949.2499999999982</v>
      </c>
      <c r="AC144" s="121">
        <v>65000</v>
      </c>
      <c r="AD144" s="121">
        <v>39000</v>
      </c>
      <c r="AE144" s="121">
        <v>27000</v>
      </c>
      <c r="AF144" s="121">
        <v>13000</v>
      </c>
      <c r="AG144" s="121">
        <v>8000</v>
      </c>
      <c r="AH144" s="496">
        <v>319.99999999999994</v>
      </c>
      <c r="AI144" s="496"/>
      <c r="AJ144" s="496">
        <v>299.99999999999994</v>
      </c>
      <c r="AK144" s="496"/>
      <c r="AL144" s="496">
        <v>339.99999999999994</v>
      </c>
      <c r="AM144" s="496"/>
      <c r="AN144" s="195"/>
      <c r="AO144" s="195"/>
      <c r="AP144" s="195"/>
      <c r="AQ144" s="195"/>
      <c r="AR144" s="195"/>
      <c r="AT144" s="181" t="s">
        <v>29</v>
      </c>
      <c r="AU144" s="11" t="s">
        <v>29</v>
      </c>
      <c r="AV144" s="181"/>
      <c r="AW144" s="11"/>
      <c r="AX144" s="181"/>
      <c r="AY144" s="11"/>
      <c r="AZ144" s="181"/>
      <c r="BA144" s="11"/>
      <c r="BB144" s="181"/>
    </row>
    <row r="145" spans="1:54" s="67" customFormat="1" outlineLevel="1">
      <c r="A145" s="183" t="s">
        <v>49</v>
      </c>
      <c r="B145" s="174" t="s">
        <v>114</v>
      </c>
      <c r="C145" s="434" t="s">
        <v>93</v>
      </c>
      <c r="D145" s="438">
        <v>42</v>
      </c>
      <c r="E145" s="436" t="s">
        <v>70</v>
      </c>
      <c r="F145" s="437" t="s">
        <v>52</v>
      </c>
      <c r="G145" s="178" t="s">
        <v>2</v>
      </c>
      <c r="H145" s="178" t="s">
        <v>2</v>
      </c>
      <c r="I145" s="178" t="s">
        <v>2</v>
      </c>
      <c r="J145" s="178" t="s">
        <v>2</v>
      </c>
      <c r="K145" s="178" t="s">
        <v>2</v>
      </c>
      <c r="L145" s="178" t="s">
        <v>2</v>
      </c>
      <c r="M145" s="178" t="s">
        <v>2</v>
      </c>
      <c r="N145" s="121">
        <v>114000</v>
      </c>
      <c r="O145" s="121">
        <v>64600</v>
      </c>
      <c r="P145" s="121">
        <v>53199.999999999993</v>
      </c>
      <c r="Q145" s="121">
        <v>32300</v>
      </c>
      <c r="R145" s="121">
        <v>9500</v>
      </c>
      <c r="S145" s="121">
        <v>114000</v>
      </c>
      <c r="T145" s="121">
        <v>62699.999999999993</v>
      </c>
      <c r="U145" s="121">
        <v>49400</v>
      </c>
      <c r="V145" s="121">
        <v>26599.999999999996</v>
      </c>
      <c r="W145" s="121">
        <v>9500</v>
      </c>
      <c r="X145" s="121">
        <v>104238.75</v>
      </c>
      <c r="Y145" s="121">
        <v>59565</v>
      </c>
      <c r="Z145" s="121">
        <v>44673.75</v>
      </c>
      <c r="AA145" s="121">
        <v>20847.75</v>
      </c>
      <c r="AB145" s="121">
        <v>6949.2499999999982</v>
      </c>
      <c r="AC145" s="121">
        <v>100000</v>
      </c>
      <c r="AD145" s="121">
        <v>56999.999999999993</v>
      </c>
      <c r="AE145" s="121">
        <v>43000</v>
      </c>
      <c r="AF145" s="121">
        <v>20000</v>
      </c>
      <c r="AG145" s="121">
        <v>7000.0000000000009</v>
      </c>
      <c r="AH145" s="496">
        <v>719.99999999999989</v>
      </c>
      <c r="AI145" s="496"/>
      <c r="AJ145" s="496">
        <v>579.99999999999989</v>
      </c>
      <c r="AK145" s="496"/>
      <c r="AL145" s="496">
        <v>739.99999999999989</v>
      </c>
      <c r="AM145" s="496"/>
      <c r="AN145" s="195"/>
      <c r="AO145" s="195"/>
      <c r="AP145" s="195"/>
      <c r="AQ145" s="195"/>
      <c r="AR145" s="195"/>
      <c r="AT145" s="181" t="s">
        <v>29</v>
      </c>
      <c r="AU145" s="11" t="s">
        <v>29</v>
      </c>
      <c r="AV145" s="181"/>
      <c r="AW145" s="11"/>
      <c r="AX145" s="181"/>
      <c r="AY145" s="11"/>
      <c r="AZ145" s="181"/>
      <c r="BA145" s="11"/>
      <c r="BB145" s="181"/>
    </row>
    <row r="146" spans="1:54" s="67" customFormat="1" outlineLevel="1">
      <c r="A146" s="183" t="s">
        <v>49</v>
      </c>
      <c r="B146" s="174" t="s">
        <v>114</v>
      </c>
      <c r="C146" s="434" t="s">
        <v>94</v>
      </c>
      <c r="D146" s="438">
        <v>56</v>
      </c>
      <c r="E146" s="436" t="s">
        <v>70</v>
      </c>
      <c r="F146" s="437" t="s">
        <v>53</v>
      </c>
      <c r="G146" s="178" t="s">
        <v>2</v>
      </c>
      <c r="H146" s="178" t="s">
        <v>2</v>
      </c>
      <c r="I146" s="178" t="s">
        <v>2</v>
      </c>
      <c r="J146" s="178" t="s">
        <v>2</v>
      </c>
      <c r="K146" s="178" t="s">
        <v>2</v>
      </c>
      <c r="L146" s="178" t="s">
        <v>2</v>
      </c>
      <c r="M146" s="178" t="s">
        <v>2</v>
      </c>
      <c r="N146" s="121">
        <v>166250</v>
      </c>
      <c r="O146" s="121">
        <v>100699.99999999999</v>
      </c>
      <c r="P146" s="121">
        <v>78850</v>
      </c>
      <c r="Q146" s="121">
        <v>41800</v>
      </c>
      <c r="R146" s="121">
        <v>14250</v>
      </c>
      <c r="S146" s="121">
        <v>171000</v>
      </c>
      <c r="T146" s="121">
        <v>100699.99999999999</v>
      </c>
      <c r="U146" s="121">
        <v>80750</v>
      </c>
      <c r="V146" s="121">
        <v>46549.999999999993</v>
      </c>
      <c r="W146" s="121">
        <v>16149.999999999996</v>
      </c>
      <c r="X146" s="121">
        <v>134021.25</v>
      </c>
      <c r="Y146" s="121">
        <v>79420</v>
      </c>
      <c r="Z146" s="121">
        <v>63535.999999999993</v>
      </c>
      <c r="AA146" s="121">
        <v>32760.749999999993</v>
      </c>
      <c r="AB146" s="121">
        <v>10920.25</v>
      </c>
      <c r="AC146" s="121">
        <v>140000</v>
      </c>
      <c r="AD146" s="121">
        <v>83000</v>
      </c>
      <c r="AE146" s="121">
        <v>66000</v>
      </c>
      <c r="AF146" s="121">
        <v>35000</v>
      </c>
      <c r="AG146" s="121">
        <v>12000</v>
      </c>
      <c r="AH146" s="496">
        <v>1179.9999999999998</v>
      </c>
      <c r="AI146" s="496"/>
      <c r="AJ146" s="496">
        <v>1159.9999999999998</v>
      </c>
      <c r="AK146" s="496"/>
      <c r="AL146" s="496">
        <v>1399.9999999999998</v>
      </c>
      <c r="AM146" s="496"/>
      <c r="AN146" s="195"/>
      <c r="AO146" s="195"/>
      <c r="AP146" s="195"/>
      <c r="AQ146" s="195"/>
      <c r="AR146" s="195"/>
      <c r="AT146" s="181" t="s">
        <v>29</v>
      </c>
      <c r="AU146" s="11" t="s">
        <v>29</v>
      </c>
      <c r="AV146" s="181"/>
      <c r="AW146" s="11"/>
      <c r="AX146" s="181"/>
      <c r="AY146" s="11"/>
      <c r="AZ146" s="181"/>
      <c r="BA146" s="11"/>
      <c r="BB146" s="181"/>
    </row>
    <row r="147" spans="1:54" s="67" customFormat="1" outlineLevel="1">
      <c r="A147" s="183" t="s">
        <v>49</v>
      </c>
      <c r="B147" s="174" t="s">
        <v>114</v>
      </c>
      <c r="C147" s="434" t="s">
        <v>95</v>
      </c>
      <c r="D147" s="438">
        <v>21</v>
      </c>
      <c r="E147" s="436" t="s">
        <v>70</v>
      </c>
      <c r="F147" s="437" t="s">
        <v>54</v>
      </c>
      <c r="G147" s="178" t="s">
        <v>2</v>
      </c>
      <c r="H147" s="178" t="s">
        <v>2</v>
      </c>
      <c r="I147" s="178" t="s">
        <v>2</v>
      </c>
      <c r="J147" s="178" t="s">
        <v>2</v>
      </c>
      <c r="K147" s="178" t="s">
        <v>2</v>
      </c>
      <c r="L147" s="178" t="s">
        <v>2</v>
      </c>
      <c r="M147" s="178" t="s">
        <v>2</v>
      </c>
      <c r="N147" s="121">
        <v>237500</v>
      </c>
      <c r="O147" s="121">
        <v>138700</v>
      </c>
      <c r="P147" s="121">
        <v>121600</v>
      </c>
      <c r="Q147" s="121">
        <v>62699.999999999993</v>
      </c>
      <c r="R147" s="121">
        <v>18050</v>
      </c>
      <c r="S147" s="121">
        <v>228000</v>
      </c>
      <c r="T147" s="121">
        <v>131100</v>
      </c>
      <c r="U147" s="121">
        <v>113050</v>
      </c>
      <c r="V147" s="121">
        <v>65550</v>
      </c>
      <c r="W147" s="121">
        <v>23750</v>
      </c>
      <c r="X147" s="121">
        <v>178695</v>
      </c>
      <c r="Y147" s="121">
        <v>107216.99999999997</v>
      </c>
      <c r="Z147" s="121">
        <v>87362</v>
      </c>
      <c r="AA147" s="121">
        <v>47651.999999999993</v>
      </c>
      <c r="AB147" s="121">
        <v>13898.499999999995</v>
      </c>
      <c r="AC147" s="121">
        <v>195000</v>
      </c>
      <c r="AD147" s="121">
        <v>117000</v>
      </c>
      <c r="AE147" s="121">
        <v>95000</v>
      </c>
      <c r="AF147" s="121">
        <v>52000</v>
      </c>
      <c r="AG147" s="121">
        <v>15000</v>
      </c>
      <c r="AH147" s="496">
        <v>2199.9999999999995</v>
      </c>
      <c r="AI147" s="496"/>
      <c r="AJ147" s="496">
        <v>2099.9999999999995</v>
      </c>
      <c r="AK147" s="496"/>
      <c r="AL147" s="496">
        <v>2699.9999999999995</v>
      </c>
      <c r="AM147" s="496"/>
      <c r="AN147" s="195"/>
      <c r="AO147" s="195"/>
      <c r="AP147" s="195"/>
      <c r="AQ147" s="195"/>
      <c r="AR147" s="195"/>
      <c r="AT147" s="181" t="s">
        <v>29</v>
      </c>
      <c r="AU147" s="11" t="s">
        <v>29</v>
      </c>
      <c r="AV147" s="181"/>
      <c r="AW147" s="11"/>
      <c r="AX147" s="181"/>
      <c r="AY147" s="11"/>
      <c r="AZ147" s="181"/>
      <c r="BA147" s="11"/>
      <c r="BB147" s="181"/>
    </row>
    <row r="148" spans="1:54" s="67" customFormat="1" outlineLevel="1">
      <c r="A148" s="183" t="s">
        <v>49</v>
      </c>
      <c r="B148" s="174" t="s">
        <v>114</v>
      </c>
      <c r="C148" s="434" t="s">
        <v>96</v>
      </c>
      <c r="D148" s="438">
        <v>28</v>
      </c>
      <c r="E148" s="436" t="s">
        <v>70</v>
      </c>
      <c r="F148" s="437" t="s">
        <v>55</v>
      </c>
      <c r="G148" s="178" t="s">
        <v>2</v>
      </c>
      <c r="H148" s="178" t="s">
        <v>2</v>
      </c>
      <c r="I148" s="178" t="s">
        <v>2</v>
      </c>
      <c r="J148" s="178" t="s">
        <v>2</v>
      </c>
      <c r="K148" s="178" t="s">
        <v>2</v>
      </c>
      <c r="L148" s="178" t="s">
        <v>2</v>
      </c>
      <c r="M148" s="178" t="s">
        <v>2</v>
      </c>
      <c r="N148" s="121">
        <v>304000</v>
      </c>
      <c r="O148" s="121">
        <v>185250</v>
      </c>
      <c r="P148" s="121">
        <v>143450</v>
      </c>
      <c r="Q148" s="121">
        <v>69350</v>
      </c>
      <c r="R148" s="121">
        <v>17099.999999999996</v>
      </c>
      <c r="S148" s="121">
        <v>285000</v>
      </c>
      <c r="T148" s="121">
        <v>169100</v>
      </c>
      <c r="U148" s="121">
        <v>130150</v>
      </c>
      <c r="V148" s="121">
        <v>64599.999999999985</v>
      </c>
      <c r="W148" s="121">
        <v>18050</v>
      </c>
      <c r="X148" s="121">
        <v>248187.49999999997</v>
      </c>
      <c r="Y148" s="121">
        <v>151890.75</v>
      </c>
      <c r="Z148" s="121">
        <v>112180.74999999999</v>
      </c>
      <c r="AA148" s="121">
        <v>58572.249999999993</v>
      </c>
      <c r="AB148" s="121">
        <v>13898.499999999996</v>
      </c>
      <c r="AC148" s="121">
        <v>235000</v>
      </c>
      <c r="AD148" s="121">
        <v>144000</v>
      </c>
      <c r="AE148" s="121">
        <v>106000</v>
      </c>
      <c r="AF148" s="121">
        <v>56000</v>
      </c>
      <c r="AG148" s="121">
        <v>13000</v>
      </c>
      <c r="AH148" s="496">
        <v>2299.9999999999995</v>
      </c>
      <c r="AI148" s="496"/>
      <c r="AJ148" s="496">
        <v>2259.9999999999995</v>
      </c>
      <c r="AK148" s="496"/>
      <c r="AL148" s="496">
        <v>3019.9999999999995</v>
      </c>
      <c r="AM148" s="496"/>
      <c r="AN148" s="195"/>
      <c r="AO148" s="195"/>
      <c r="AP148" s="195"/>
      <c r="AQ148" s="195"/>
      <c r="AR148" s="195"/>
      <c r="AT148" s="181" t="s">
        <v>29</v>
      </c>
      <c r="AU148" s="11" t="s">
        <v>29</v>
      </c>
      <c r="AV148" s="181"/>
      <c r="AW148" s="11"/>
      <c r="AX148" s="181"/>
      <c r="AY148" s="11"/>
      <c r="AZ148" s="181"/>
      <c r="BA148" s="11"/>
      <c r="BB148" s="181"/>
    </row>
    <row r="149" spans="1:54" s="67" customFormat="1" outlineLevel="1">
      <c r="A149" s="183" t="s">
        <v>49</v>
      </c>
      <c r="B149" s="174" t="s">
        <v>114</v>
      </c>
      <c r="C149" s="434" t="s">
        <v>97</v>
      </c>
      <c r="D149" s="438">
        <v>14</v>
      </c>
      <c r="E149" s="436" t="s">
        <v>70</v>
      </c>
      <c r="F149" s="437" t="s">
        <v>56</v>
      </c>
      <c r="G149" s="178" t="s">
        <v>2</v>
      </c>
      <c r="H149" s="178" t="s">
        <v>2</v>
      </c>
      <c r="I149" s="178" t="s">
        <v>2</v>
      </c>
      <c r="J149" s="178" t="s">
        <v>2</v>
      </c>
      <c r="K149" s="178" t="s">
        <v>2</v>
      </c>
      <c r="L149" s="178" t="s">
        <v>2</v>
      </c>
      <c r="M149" s="178" t="s">
        <v>2</v>
      </c>
      <c r="N149" s="121">
        <v>161500</v>
      </c>
      <c r="O149" s="121">
        <v>102600</v>
      </c>
      <c r="P149" s="121">
        <v>80750</v>
      </c>
      <c r="Q149" s="121">
        <v>36100</v>
      </c>
      <c r="R149" s="121">
        <v>11399.999999999998</v>
      </c>
      <c r="S149" s="121">
        <v>156750</v>
      </c>
      <c r="T149" s="121">
        <v>97850</v>
      </c>
      <c r="U149" s="121">
        <v>83600</v>
      </c>
      <c r="V149" s="121">
        <v>42750</v>
      </c>
      <c r="W149" s="121">
        <v>12349.999999999998</v>
      </c>
      <c r="X149" s="121">
        <v>148912.5</v>
      </c>
      <c r="Y149" s="121">
        <v>96296.749999999985</v>
      </c>
      <c r="Z149" s="121">
        <v>82398.25</v>
      </c>
      <c r="AA149" s="121">
        <v>51623</v>
      </c>
      <c r="AB149" s="121">
        <v>10920.25</v>
      </c>
      <c r="AC149" s="121">
        <v>145000</v>
      </c>
      <c r="AD149" s="121">
        <v>94000</v>
      </c>
      <c r="AE149" s="121">
        <v>80000</v>
      </c>
      <c r="AF149" s="121">
        <v>50000</v>
      </c>
      <c r="AG149" s="121">
        <v>11000</v>
      </c>
      <c r="AH149" s="496">
        <v>939.99999999999977</v>
      </c>
      <c r="AI149" s="496"/>
      <c r="AJ149" s="496">
        <v>979.99999999999977</v>
      </c>
      <c r="AK149" s="496"/>
      <c r="AL149" s="496">
        <v>1219.9999999999998</v>
      </c>
      <c r="AM149" s="496"/>
      <c r="AN149" s="195"/>
      <c r="AO149" s="195"/>
      <c r="AP149" s="195"/>
      <c r="AQ149" s="195"/>
      <c r="AR149" s="195"/>
      <c r="AT149" s="181" t="s">
        <v>29</v>
      </c>
      <c r="AU149" s="11" t="s">
        <v>29</v>
      </c>
      <c r="AV149" s="181"/>
      <c r="AW149" s="11"/>
      <c r="AX149" s="181"/>
      <c r="AY149" s="11"/>
      <c r="AZ149" s="181"/>
      <c r="BA149" s="11"/>
      <c r="BB149" s="181"/>
    </row>
    <row r="150" spans="1:54" s="67" customFormat="1" outlineLevel="1">
      <c r="A150" s="183" t="s">
        <v>49</v>
      </c>
      <c r="B150" s="174" t="s">
        <v>114</v>
      </c>
      <c r="C150" s="434" t="s">
        <v>98</v>
      </c>
      <c r="D150" s="438">
        <v>14</v>
      </c>
      <c r="E150" s="436" t="s">
        <v>70</v>
      </c>
      <c r="F150" s="437" t="s">
        <v>57</v>
      </c>
      <c r="G150" s="178" t="s">
        <v>2</v>
      </c>
      <c r="H150" s="178" t="s">
        <v>2</v>
      </c>
      <c r="I150" s="178" t="s">
        <v>2</v>
      </c>
      <c r="J150" s="178" t="s">
        <v>2</v>
      </c>
      <c r="K150" s="178" t="s">
        <v>2</v>
      </c>
      <c r="L150" s="178" t="s">
        <v>2</v>
      </c>
      <c r="M150" s="178" t="s">
        <v>2</v>
      </c>
      <c r="N150" s="121">
        <v>95000</v>
      </c>
      <c r="O150" s="121">
        <v>61750</v>
      </c>
      <c r="P150" s="121">
        <v>47500</v>
      </c>
      <c r="Q150" s="121">
        <v>23750</v>
      </c>
      <c r="R150" s="121">
        <v>7600</v>
      </c>
      <c r="S150" s="121">
        <v>90250</v>
      </c>
      <c r="T150" s="121">
        <v>57949.999999999993</v>
      </c>
      <c r="U150" s="121">
        <v>46550.000000000007</v>
      </c>
      <c r="V150" s="121">
        <v>25650</v>
      </c>
      <c r="W150" s="121">
        <v>6649.9999999999991</v>
      </c>
      <c r="X150" s="121">
        <v>84383.75</v>
      </c>
      <c r="Y150" s="121">
        <v>55593.999999999993</v>
      </c>
      <c r="Z150" s="121">
        <v>46659.25</v>
      </c>
      <c r="AA150" s="121">
        <v>32760.749999999993</v>
      </c>
      <c r="AB150" s="121">
        <v>6949.2499999999991</v>
      </c>
      <c r="AC150" s="121">
        <v>95000</v>
      </c>
      <c r="AD150" s="121">
        <v>62999.999999999993</v>
      </c>
      <c r="AE150" s="121">
        <v>52999.999999999993</v>
      </c>
      <c r="AF150" s="121">
        <v>37000</v>
      </c>
      <c r="AG150" s="121">
        <v>6999.9999999999991</v>
      </c>
      <c r="AH150" s="496">
        <v>399.99999999999989</v>
      </c>
      <c r="AI150" s="496"/>
      <c r="AJ150" s="496">
        <v>319.99999999999994</v>
      </c>
      <c r="AK150" s="496"/>
      <c r="AL150" s="496">
        <v>419.99999999999989</v>
      </c>
      <c r="AM150" s="496"/>
      <c r="AN150" s="195"/>
      <c r="AO150" s="195"/>
      <c r="AP150" s="195"/>
      <c r="AQ150" s="195"/>
      <c r="AR150" s="195"/>
      <c r="AT150" s="181" t="s">
        <v>29</v>
      </c>
      <c r="AU150" s="11" t="s">
        <v>29</v>
      </c>
      <c r="AV150" s="181"/>
      <c r="AW150" s="11"/>
      <c r="AX150" s="181"/>
      <c r="AY150" s="11"/>
      <c r="AZ150" s="181"/>
      <c r="BA150" s="11"/>
      <c r="BB150" s="181"/>
    </row>
    <row r="151" spans="1:54" s="67" customFormat="1" outlineLevel="1">
      <c r="A151" s="183" t="s">
        <v>49</v>
      </c>
      <c r="B151" s="174" t="s">
        <v>114</v>
      </c>
      <c r="C151" s="434" t="s">
        <v>159</v>
      </c>
      <c r="D151" s="438"/>
      <c r="E151" s="436" t="s">
        <v>70</v>
      </c>
      <c r="F151" s="437" t="s">
        <v>127</v>
      </c>
      <c r="G151" s="178" t="s">
        <v>2</v>
      </c>
      <c r="H151" s="178" t="s">
        <v>2</v>
      </c>
      <c r="I151" s="178" t="s">
        <v>2</v>
      </c>
      <c r="J151" s="178" t="s">
        <v>2</v>
      </c>
      <c r="K151" s="178" t="s">
        <v>2</v>
      </c>
      <c r="L151" s="178" t="s">
        <v>2</v>
      </c>
      <c r="M151" s="178" t="s">
        <v>2</v>
      </c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513" t="s">
        <v>150</v>
      </c>
      <c r="AI151" s="514"/>
      <c r="AJ151" s="502" t="s">
        <v>150</v>
      </c>
      <c r="AK151" s="503"/>
      <c r="AL151" s="502" t="s">
        <v>150</v>
      </c>
      <c r="AM151" s="503"/>
      <c r="AN151" s="195"/>
      <c r="AO151" s="195"/>
      <c r="AP151" s="195"/>
      <c r="AQ151" s="195"/>
      <c r="AR151" s="195"/>
      <c r="AT151" s="181" t="s">
        <v>29</v>
      </c>
      <c r="AU151" s="11" t="s">
        <v>29</v>
      </c>
      <c r="AV151" s="181"/>
      <c r="AW151" s="11"/>
      <c r="AX151" s="181"/>
      <c r="AY151" s="11"/>
      <c r="AZ151" s="181"/>
      <c r="BA151" s="11"/>
      <c r="BB151" s="181"/>
    </row>
    <row r="152" spans="1:54" s="67" customFormat="1" outlineLevel="1">
      <c r="A152" s="183" t="s">
        <v>49</v>
      </c>
      <c r="B152" s="174" t="s">
        <v>114</v>
      </c>
      <c r="C152" s="434" t="s">
        <v>130</v>
      </c>
      <c r="D152" s="438"/>
      <c r="E152" s="436" t="s">
        <v>70</v>
      </c>
      <c r="F152" s="437" t="s">
        <v>128</v>
      </c>
      <c r="G152" s="178" t="s">
        <v>2</v>
      </c>
      <c r="H152" s="178" t="s">
        <v>2</v>
      </c>
      <c r="I152" s="178" t="s">
        <v>2</v>
      </c>
      <c r="J152" s="178" t="s">
        <v>2</v>
      </c>
      <c r="K152" s="178" t="s">
        <v>2</v>
      </c>
      <c r="L152" s="178" t="s">
        <v>2</v>
      </c>
      <c r="M152" s="178" t="s">
        <v>2</v>
      </c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513" t="s">
        <v>150</v>
      </c>
      <c r="AI152" s="514"/>
      <c r="AJ152" s="502" t="s">
        <v>150</v>
      </c>
      <c r="AK152" s="503"/>
      <c r="AL152" s="502" t="s">
        <v>150</v>
      </c>
      <c r="AM152" s="503"/>
      <c r="AN152" s="195"/>
      <c r="AO152" s="195"/>
      <c r="AP152" s="195"/>
      <c r="AQ152" s="195"/>
      <c r="AR152" s="195"/>
      <c r="AT152" s="181" t="s">
        <v>29</v>
      </c>
      <c r="AU152" s="11" t="s">
        <v>29</v>
      </c>
      <c r="AV152" s="181"/>
      <c r="AW152" s="11"/>
      <c r="AX152" s="181"/>
      <c r="AY152" s="11"/>
      <c r="AZ152" s="181"/>
      <c r="BA152" s="11"/>
      <c r="BB152" s="181"/>
    </row>
    <row r="153" spans="1:54" s="67" customFormat="1" outlineLevel="1">
      <c r="A153" s="183" t="s">
        <v>49</v>
      </c>
      <c r="B153" s="174" t="s">
        <v>114</v>
      </c>
      <c r="C153" s="434" t="s">
        <v>77</v>
      </c>
      <c r="D153" s="438"/>
      <c r="E153" s="436" t="s">
        <v>70</v>
      </c>
      <c r="F153" s="437" t="s">
        <v>55</v>
      </c>
      <c r="G153" s="178" t="s">
        <v>2</v>
      </c>
      <c r="H153" s="178" t="s">
        <v>2</v>
      </c>
      <c r="I153" s="178" t="s">
        <v>2</v>
      </c>
      <c r="J153" s="178" t="s">
        <v>2</v>
      </c>
      <c r="K153" s="178" t="s">
        <v>2</v>
      </c>
      <c r="L153" s="178" t="s">
        <v>2</v>
      </c>
      <c r="M153" s="178" t="s">
        <v>2</v>
      </c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513" t="s">
        <v>150</v>
      </c>
      <c r="AI153" s="514"/>
      <c r="AJ153" s="502" t="s">
        <v>150</v>
      </c>
      <c r="AK153" s="503"/>
      <c r="AL153" s="502" t="s">
        <v>150</v>
      </c>
      <c r="AM153" s="503"/>
      <c r="AN153" s="195"/>
      <c r="AO153" s="195"/>
      <c r="AP153" s="195"/>
      <c r="AQ153" s="195"/>
      <c r="AR153" s="195"/>
      <c r="AT153" s="181" t="s">
        <v>29</v>
      </c>
      <c r="AU153" s="11" t="s">
        <v>29</v>
      </c>
      <c r="AV153" s="181"/>
      <c r="AW153" s="11"/>
      <c r="AX153" s="181"/>
      <c r="AY153" s="11"/>
      <c r="AZ153" s="181"/>
      <c r="BA153" s="11"/>
      <c r="BB153" s="181"/>
    </row>
    <row r="154" spans="1:54" s="182" customFormat="1">
      <c r="A154" s="173"/>
      <c r="B154" s="193" t="s">
        <v>114</v>
      </c>
      <c r="C154" s="175"/>
      <c r="D154" s="176"/>
      <c r="E154" s="176"/>
      <c r="F154" s="177"/>
      <c r="G154" s="178"/>
      <c r="H154" s="178"/>
      <c r="I154" s="178"/>
      <c r="J154" s="178"/>
      <c r="K154" s="178"/>
      <c r="L154" s="178"/>
      <c r="M154" s="178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517"/>
      <c r="AI154" s="517"/>
      <c r="AJ154" s="506"/>
      <c r="AK154" s="506"/>
      <c r="AL154" s="506"/>
      <c r="AM154" s="506"/>
      <c r="AN154" s="179"/>
      <c r="AO154" s="179"/>
      <c r="AP154" s="179"/>
      <c r="AQ154" s="179"/>
      <c r="AR154" s="179"/>
      <c r="AS154" s="180"/>
      <c r="AT154" s="181"/>
      <c r="AU154" s="11"/>
      <c r="AV154" s="181"/>
      <c r="AW154" s="11"/>
      <c r="AX154" s="181"/>
      <c r="AY154" s="11"/>
      <c r="AZ154" s="181"/>
      <c r="BA154" s="11"/>
      <c r="BB154" s="181"/>
    </row>
    <row r="155" spans="1:54" s="182" customFormat="1">
      <c r="A155" s="183" t="s">
        <v>49</v>
      </c>
      <c r="B155" s="174" t="s">
        <v>132</v>
      </c>
      <c r="C155" s="175" t="s">
        <v>133</v>
      </c>
      <c r="D155" s="176"/>
      <c r="E155" s="436" t="s">
        <v>69</v>
      </c>
      <c r="F155" s="177" t="s">
        <v>136</v>
      </c>
      <c r="G155" s="178" t="s">
        <v>2</v>
      </c>
      <c r="H155" s="178" t="s">
        <v>2</v>
      </c>
      <c r="I155" s="178" t="s">
        <v>2</v>
      </c>
      <c r="J155" s="178" t="s">
        <v>2</v>
      </c>
      <c r="K155" s="178" t="s">
        <v>2</v>
      </c>
      <c r="L155" s="178" t="s">
        <v>2</v>
      </c>
      <c r="M155" s="178" t="s">
        <v>2</v>
      </c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509" t="s">
        <v>149</v>
      </c>
      <c r="AI155" s="510"/>
      <c r="AJ155" s="511" t="s">
        <v>149</v>
      </c>
      <c r="AK155" s="512"/>
      <c r="AL155" s="511" t="s">
        <v>149</v>
      </c>
      <c r="AM155" s="512"/>
      <c r="AN155" s="179"/>
      <c r="AO155" s="179"/>
      <c r="AP155" s="179"/>
      <c r="AQ155" s="179"/>
      <c r="AR155" s="179"/>
      <c r="AS155" s="180"/>
      <c r="AT155" s="181"/>
      <c r="AU155" s="11"/>
      <c r="AV155" s="181"/>
      <c r="AW155" s="11"/>
      <c r="AX155" s="181"/>
      <c r="AY155" s="11"/>
      <c r="AZ155" s="181"/>
      <c r="BA155" s="11"/>
      <c r="BB155" s="181"/>
    </row>
    <row r="156" spans="1:54" s="182" customFormat="1">
      <c r="A156" s="183" t="s">
        <v>49</v>
      </c>
      <c r="B156" s="174" t="s">
        <v>132</v>
      </c>
      <c r="C156" s="175" t="s">
        <v>148</v>
      </c>
      <c r="D156" s="176"/>
      <c r="E156" s="436" t="s">
        <v>135</v>
      </c>
      <c r="F156" s="177" t="s">
        <v>136</v>
      </c>
      <c r="G156" s="178" t="s">
        <v>2</v>
      </c>
      <c r="H156" s="178" t="s">
        <v>2</v>
      </c>
      <c r="I156" s="178" t="s">
        <v>2</v>
      </c>
      <c r="J156" s="178" t="s">
        <v>2</v>
      </c>
      <c r="K156" s="178" t="s">
        <v>2</v>
      </c>
      <c r="L156" s="178" t="s">
        <v>2</v>
      </c>
      <c r="M156" s="178" t="s">
        <v>2</v>
      </c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509" t="s">
        <v>149</v>
      </c>
      <c r="AI156" s="510"/>
      <c r="AJ156" s="511" t="s">
        <v>149</v>
      </c>
      <c r="AK156" s="512"/>
      <c r="AL156" s="511" t="s">
        <v>149</v>
      </c>
      <c r="AM156" s="512"/>
      <c r="AN156" s="179"/>
      <c r="AO156" s="179"/>
      <c r="AP156" s="179"/>
      <c r="AQ156" s="179"/>
      <c r="AR156" s="179"/>
      <c r="AS156" s="180"/>
      <c r="AT156" s="181"/>
      <c r="AU156" s="11"/>
      <c r="AV156" s="181"/>
      <c r="AW156" s="11"/>
      <c r="AX156" s="181"/>
      <c r="AY156" s="11"/>
      <c r="AZ156" s="181"/>
      <c r="BA156" s="11"/>
      <c r="BB156" s="181"/>
    </row>
    <row r="157" spans="1:54" s="182" customFormat="1">
      <c r="A157" s="183" t="s">
        <v>49</v>
      </c>
      <c r="B157" s="174" t="s">
        <v>132</v>
      </c>
      <c r="C157" s="175" t="s">
        <v>134</v>
      </c>
      <c r="D157" s="176"/>
      <c r="E157" s="436" t="s">
        <v>135</v>
      </c>
      <c r="F157" s="177" t="s">
        <v>136</v>
      </c>
      <c r="G157" s="178" t="s">
        <v>2</v>
      </c>
      <c r="H157" s="178" t="s">
        <v>2</v>
      </c>
      <c r="I157" s="178" t="s">
        <v>2</v>
      </c>
      <c r="J157" s="178" t="s">
        <v>2</v>
      </c>
      <c r="K157" s="178" t="s">
        <v>2</v>
      </c>
      <c r="L157" s="178" t="s">
        <v>2</v>
      </c>
      <c r="M157" s="178" t="s">
        <v>2</v>
      </c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509" t="s">
        <v>149</v>
      </c>
      <c r="AI157" s="510"/>
      <c r="AJ157" s="511" t="s">
        <v>149</v>
      </c>
      <c r="AK157" s="512"/>
      <c r="AL157" s="511" t="s">
        <v>149</v>
      </c>
      <c r="AM157" s="512"/>
      <c r="AN157" s="179"/>
      <c r="AO157" s="179"/>
      <c r="AP157" s="179"/>
      <c r="AQ157" s="179"/>
      <c r="AR157" s="179"/>
      <c r="AS157" s="180"/>
      <c r="AT157" s="181"/>
      <c r="AU157" s="11"/>
      <c r="AV157" s="181"/>
      <c r="AW157" s="11"/>
      <c r="AX157" s="181"/>
      <c r="AY157" s="11"/>
      <c r="AZ157" s="181"/>
      <c r="BA157" s="11"/>
      <c r="BB157" s="181"/>
    </row>
    <row r="158" spans="1:54" s="159" customFormat="1">
      <c r="A158" s="145"/>
      <c r="B158" s="104"/>
      <c r="C158" s="156"/>
      <c r="D158" s="156"/>
      <c r="E158" s="215"/>
      <c r="F158" s="157"/>
      <c r="G158" s="152"/>
      <c r="H158" s="152"/>
      <c r="I158" s="152"/>
      <c r="J158" s="152"/>
      <c r="K158" s="152"/>
      <c r="L158" s="152"/>
      <c r="M158" s="152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516"/>
      <c r="AI158" s="516"/>
      <c r="AJ158" s="508"/>
      <c r="AK158" s="508"/>
      <c r="AL158" s="508"/>
      <c r="AM158" s="508"/>
      <c r="AN158" s="153"/>
      <c r="AO158" s="153"/>
      <c r="AP158" s="153"/>
      <c r="AQ158" s="153"/>
      <c r="AR158" s="153"/>
      <c r="AS158" s="154"/>
      <c r="AT158" s="105"/>
      <c r="AU158" s="106"/>
      <c r="AV158" s="105"/>
      <c r="AW158" s="106"/>
      <c r="AX158" s="105"/>
      <c r="AY158" s="106"/>
      <c r="AZ158" s="105"/>
      <c r="BA158" s="106"/>
      <c r="BB158" s="105"/>
    </row>
    <row r="159" spans="1:54" s="67" customFormat="1" outlineLevel="1">
      <c r="A159" s="183" t="s">
        <v>49</v>
      </c>
      <c r="B159" s="174" t="s">
        <v>115</v>
      </c>
      <c r="C159" s="434" t="s">
        <v>99</v>
      </c>
      <c r="D159" s="438">
        <v>24</v>
      </c>
      <c r="E159" s="439" t="s">
        <v>71</v>
      </c>
      <c r="F159" s="437" t="s">
        <v>58</v>
      </c>
      <c r="G159" s="178" t="s">
        <v>2</v>
      </c>
      <c r="H159" s="178" t="s">
        <v>2</v>
      </c>
      <c r="I159" s="178" t="s">
        <v>2</v>
      </c>
      <c r="J159" s="178" t="s">
        <v>2</v>
      </c>
      <c r="K159" s="178" t="s">
        <v>2</v>
      </c>
      <c r="L159" s="178" t="s">
        <v>2</v>
      </c>
      <c r="M159" s="178" t="s">
        <v>2</v>
      </c>
      <c r="N159" s="121">
        <v>115000</v>
      </c>
      <c r="O159" s="121">
        <v>62999.999999999993</v>
      </c>
      <c r="P159" s="121">
        <v>49000</v>
      </c>
      <c r="Q159" s="121">
        <v>22000</v>
      </c>
      <c r="R159" s="121">
        <v>5000</v>
      </c>
      <c r="S159" s="121">
        <v>115000</v>
      </c>
      <c r="T159" s="121">
        <v>64000</v>
      </c>
      <c r="U159" s="121">
        <v>53000</v>
      </c>
      <c r="V159" s="121">
        <v>28000</v>
      </c>
      <c r="W159" s="121">
        <v>5000</v>
      </c>
      <c r="X159" s="121">
        <v>125000</v>
      </c>
      <c r="Y159" s="121">
        <v>68000</v>
      </c>
      <c r="Z159" s="121">
        <v>58000</v>
      </c>
      <c r="AA159" s="121">
        <v>25000</v>
      </c>
      <c r="AB159" s="121">
        <v>5000</v>
      </c>
      <c r="AC159" s="121">
        <v>125000</v>
      </c>
      <c r="AD159" s="121">
        <v>68000</v>
      </c>
      <c r="AE159" s="121">
        <v>56000</v>
      </c>
      <c r="AF159" s="121">
        <v>27000</v>
      </c>
      <c r="AG159" s="121">
        <v>6000</v>
      </c>
      <c r="AH159" s="496">
        <v>1339.9999999999998</v>
      </c>
      <c r="AI159" s="496"/>
      <c r="AJ159" s="496">
        <v>1159.9999999999998</v>
      </c>
      <c r="AK159" s="496"/>
      <c r="AL159" s="496">
        <v>739.99999999999989</v>
      </c>
      <c r="AM159" s="496"/>
      <c r="AN159" s="195"/>
      <c r="AO159" s="195"/>
      <c r="AP159" s="195"/>
      <c r="AQ159" s="195"/>
      <c r="AR159" s="195"/>
      <c r="AT159" s="181"/>
      <c r="AU159" s="11"/>
      <c r="AV159" s="181"/>
      <c r="AW159" s="11" t="s">
        <v>29</v>
      </c>
      <c r="AX159" s="181"/>
      <c r="AY159" s="11"/>
      <c r="AZ159" s="181"/>
      <c r="BA159" s="11"/>
      <c r="BB159" s="181"/>
    </row>
    <row r="160" spans="1:54" s="67" customFormat="1" outlineLevel="1">
      <c r="A160" s="183" t="s">
        <v>49</v>
      </c>
      <c r="B160" s="174" t="s">
        <v>115</v>
      </c>
      <c r="C160" s="434" t="s">
        <v>100</v>
      </c>
      <c r="D160" s="438">
        <v>42</v>
      </c>
      <c r="E160" s="439" t="s">
        <v>71</v>
      </c>
      <c r="F160" s="437" t="s">
        <v>59</v>
      </c>
      <c r="G160" s="178" t="s">
        <v>2</v>
      </c>
      <c r="H160" s="178" t="s">
        <v>2</v>
      </c>
      <c r="I160" s="178" t="s">
        <v>2</v>
      </c>
      <c r="J160" s="178" t="s">
        <v>2</v>
      </c>
      <c r="K160" s="178" t="s">
        <v>2</v>
      </c>
      <c r="L160" s="178" t="s">
        <v>2</v>
      </c>
      <c r="M160" s="178" t="s">
        <v>2</v>
      </c>
      <c r="N160" s="121">
        <v>70000</v>
      </c>
      <c r="O160" s="121">
        <v>36000</v>
      </c>
      <c r="P160" s="121">
        <v>31000</v>
      </c>
      <c r="Q160" s="121">
        <v>16000</v>
      </c>
      <c r="R160" s="121">
        <v>4000</v>
      </c>
      <c r="S160" s="121">
        <v>70000</v>
      </c>
      <c r="T160" s="121">
        <v>37000</v>
      </c>
      <c r="U160" s="121">
        <v>34000</v>
      </c>
      <c r="V160" s="121">
        <v>18000</v>
      </c>
      <c r="W160" s="121">
        <v>3000</v>
      </c>
      <c r="X160" s="121">
        <v>85000</v>
      </c>
      <c r="Y160" s="121">
        <v>41000</v>
      </c>
      <c r="Z160" s="121">
        <v>41000</v>
      </c>
      <c r="AA160" s="121">
        <v>23000</v>
      </c>
      <c r="AB160" s="121">
        <v>5000</v>
      </c>
      <c r="AC160" s="121">
        <v>65000</v>
      </c>
      <c r="AD160" s="121">
        <v>33000</v>
      </c>
      <c r="AE160" s="121">
        <v>29000</v>
      </c>
      <c r="AF160" s="121">
        <v>17000</v>
      </c>
      <c r="AG160" s="121">
        <v>3000</v>
      </c>
      <c r="AH160" s="496">
        <v>679.99999999999989</v>
      </c>
      <c r="AI160" s="496"/>
      <c r="AJ160" s="496">
        <v>519.99999999999989</v>
      </c>
      <c r="AK160" s="496"/>
      <c r="AL160" s="496">
        <v>499.99999999999989</v>
      </c>
      <c r="AM160" s="496"/>
      <c r="AN160" s="195"/>
      <c r="AO160" s="195"/>
      <c r="AP160" s="195"/>
      <c r="AQ160" s="195"/>
      <c r="AR160" s="195"/>
      <c r="AT160" s="181"/>
      <c r="AU160" s="11"/>
      <c r="AV160" s="181"/>
      <c r="AW160" s="11" t="s">
        <v>29</v>
      </c>
      <c r="AX160" s="181"/>
      <c r="AY160" s="11"/>
      <c r="AZ160" s="181"/>
      <c r="BA160" s="11"/>
      <c r="BB160" s="181"/>
    </row>
    <row r="161" spans="1:54" s="67" customFormat="1" outlineLevel="1">
      <c r="A161" s="183" t="s">
        <v>49</v>
      </c>
      <c r="B161" s="174" t="s">
        <v>115</v>
      </c>
      <c r="C161" s="434" t="s">
        <v>101</v>
      </c>
      <c r="D161" s="438">
        <v>42</v>
      </c>
      <c r="E161" s="439" t="s">
        <v>71</v>
      </c>
      <c r="F161" s="437" t="s">
        <v>52</v>
      </c>
      <c r="G161" s="178" t="s">
        <v>2</v>
      </c>
      <c r="H161" s="178" t="s">
        <v>2</v>
      </c>
      <c r="I161" s="178" t="s">
        <v>2</v>
      </c>
      <c r="J161" s="178" t="s">
        <v>2</v>
      </c>
      <c r="K161" s="178" t="s">
        <v>2</v>
      </c>
      <c r="L161" s="178" t="s">
        <v>2</v>
      </c>
      <c r="M161" s="178" t="s">
        <v>2</v>
      </c>
      <c r="N161" s="121">
        <v>70000</v>
      </c>
      <c r="O161" s="121">
        <v>34000</v>
      </c>
      <c r="P161" s="121">
        <v>35000</v>
      </c>
      <c r="Q161" s="121">
        <v>20000</v>
      </c>
      <c r="R161" s="121">
        <v>6000</v>
      </c>
      <c r="S161" s="121">
        <v>72000</v>
      </c>
      <c r="T161" s="121">
        <v>35000</v>
      </c>
      <c r="U161" s="121">
        <v>37000</v>
      </c>
      <c r="V161" s="121">
        <v>19000</v>
      </c>
      <c r="W161" s="121">
        <v>6000</v>
      </c>
      <c r="X161" s="121">
        <v>90000</v>
      </c>
      <c r="Y161" s="121">
        <v>42000</v>
      </c>
      <c r="Z161" s="121">
        <v>45000</v>
      </c>
      <c r="AA161" s="121">
        <v>25000</v>
      </c>
      <c r="AB161" s="121">
        <v>8000</v>
      </c>
      <c r="AC161" s="121">
        <v>70000</v>
      </c>
      <c r="AD161" s="121">
        <v>33000</v>
      </c>
      <c r="AE161" s="121">
        <v>34000</v>
      </c>
      <c r="AF161" s="121">
        <v>20000</v>
      </c>
      <c r="AG161" s="121">
        <v>6000</v>
      </c>
      <c r="AH161" s="496">
        <v>859.99999999999977</v>
      </c>
      <c r="AI161" s="496"/>
      <c r="AJ161" s="496">
        <v>639.99999999999989</v>
      </c>
      <c r="AK161" s="496"/>
      <c r="AL161" s="496">
        <v>559.99999999999989</v>
      </c>
      <c r="AM161" s="496"/>
      <c r="AN161" s="195"/>
      <c r="AO161" s="195"/>
      <c r="AP161" s="195"/>
      <c r="AQ161" s="195"/>
      <c r="AR161" s="195"/>
      <c r="AT161" s="181"/>
      <c r="AU161" s="11"/>
      <c r="AV161" s="181"/>
      <c r="AW161" s="11" t="s">
        <v>29</v>
      </c>
      <c r="AX161" s="181"/>
      <c r="AY161" s="11"/>
      <c r="AZ161" s="181"/>
      <c r="BA161" s="11"/>
      <c r="BB161" s="181"/>
    </row>
    <row r="162" spans="1:54" s="67" customFormat="1" outlineLevel="1">
      <c r="A162" s="183" t="s">
        <v>49</v>
      </c>
      <c r="B162" s="174" t="s">
        <v>115</v>
      </c>
      <c r="C162" s="434" t="s">
        <v>102</v>
      </c>
      <c r="D162" s="438">
        <v>56</v>
      </c>
      <c r="E162" s="439" t="s">
        <v>71</v>
      </c>
      <c r="F162" s="437" t="s">
        <v>53</v>
      </c>
      <c r="G162" s="178" t="s">
        <v>2</v>
      </c>
      <c r="H162" s="178" t="s">
        <v>2</v>
      </c>
      <c r="I162" s="178" t="s">
        <v>2</v>
      </c>
      <c r="J162" s="178" t="s">
        <v>2</v>
      </c>
      <c r="K162" s="178" t="s">
        <v>2</v>
      </c>
      <c r="L162" s="178" t="s">
        <v>2</v>
      </c>
      <c r="M162" s="178" t="s">
        <v>2</v>
      </c>
      <c r="N162" s="121">
        <v>52000</v>
      </c>
      <c r="O162" s="121">
        <v>26000</v>
      </c>
      <c r="P162" s="121">
        <v>26000</v>
      </c>
      <c r="Q162" s="121">
        <v>14000</v>
      </c>
      <c r="R162" s="121">
        <v>3000</v>
      </c>
      <c r="S162" s="121">
        <v>52000</v>
      </c>
      <c r="T162" s="121">
        <v>27000.000000000004</v>
      </c>
      <c r="U162" s="121">
        <v>27000.000000000004</v>
      </c>
      <c r="V162" s="121">
        <v>14000</v>
      </c>
      <c r="W162" s="121">
        <v>4000</v>
      </c>
      <c r="X162" s="121">
        <v>58000</v>
      </c>
      <c r="Y162" s="121">
        <v>27000</v>
      </c>
      <c r="Z162" s="121">
        <v>27000</v>
      </c>
      <c r="AA162" s="121">
        <v>16000</v>
      </c>
      <c r="AB162" s="121">
        <v>3000</v>
      </c>
      <c r="AC162" s="121">
        <v>60000</v>
      </c>
      <c r="AD162" s="121">
        <v>29000</v>
      </c>
      <c r="AE162" s="121">
        <v>27000</v>
      </c>
      <c r="AF162" s="121">
        <v>16000</v>
      </c>
      <c r="AG162" s="121">
        <v>4000</v>
      </c>
      <c r="AH162" s="496">
        <v>699.99999999999989</v>
      </c>
      <c r="AI162" s="496"/>
      <c r="AJ162" s="496">
        <v>479.99999999999989</v>
      </c>
      <c r="AK162" s="496"/>
      <c r="AL162" s="496">
        <v>479.99999999999989</v>
      </c>
      <c r="AM162" s="496"/>
      <c r="AN162" s="195"/>
      <c r="AO162" s="195"/>
      <c r="AP162" s="195"/>
      <c r="AQ162" s="195"/>
      <c r="AR162" s="195"/>
      <c r="AT162" s="181"/>
      <c r="AU162" s="11"/>
      <c r="AV162" s="181"/>
      <c r="AW162" s="11" t="s">
        <v>29</v>
      </c>
      <c r="AX162" s="181"/>
      <c r="AY162" s="11"/>
      <c r="AZ162" s="181"/>
      <c r="BA162" s="11"/>
      <c r="BB162" s="181"/>
    </row>
    <row r="163" spans="1:54" s="67" customFormat="1" outlineLevel="1">
      <c r="A163" s="183" t="s">
        <v>49</v>
      </c>
      <c r="B163" s="174" t="s">
        <v>115</v>
      </c>
      <c r="C163" s="434" t="s">
        <v>103</v>
      </c>
      <c r="D163" s="438">
        <v>21</v>
      </c>
      <c r="E163" s="439" t="s">
        <v>71</v>
      </c>
      <c r="F163" s="437" t="s">
        <v>54</v>
      </c>
      <c r="G163" s="178" t="s">
        <v>2</v>
      </c>
      <c r="H163" s="178" t="s">
        <v>2</v>
      </c>
      <c r="I163" s="178" t="s">
        <v>2</v>
      </c>
      <c r="J163" s="178" t="s">
        <v>2</v>
      </c>
      <c r="K163" s="178" t="s">
        <v>2</v>
      </c>
      <c r="L163" s="178" t="s">
        <v>2</v>
      </c>
      <c r="M163" s="178" t="s">
        <v>2</v>
      </c>
      <c r="N163" s="121">
        <v>42000</v>
      </c>
      <c r="O163" s="121">
        <v>22000</v>
      </c>
      <c r="P163" s="121">
        <v>27000.000000000004</v>
      </c>
      <c r="Q163" s="121">
        <v>17000</v>
      </c>
      <c r="R163" s="121">
        <v>4000</v>
      </c>
      <c r="S163" s="121">
        <v>48000</v>
      </c>
      <c r="T163" s="121">
        <v>25000</v>
      </c>
      <c r="U163" s="121">
        <v>30000</v>
      </c>
      <c r="V163" s="121">
        <v>19000</v>
      </c>
      <c r="W163" s="121">
        <v>6000</v>
      </c>
      <c r="X163" s="121">
        <v>55000</v>
      </c>
      <c r="Y163" s="121">
        <v>26000</v>
      </c>
      <c r="Z163" s="121">
        <v>34000</v>
      </c>
      <c r="AA163" s="121">
        <v>21000</v>
      </c>
      <c r="AB163" s="121">
        <v>6000</v>
      </c>
      <c r="AC163" s="121">
        <v>55000</v>
      </c>
      <c r="AD163" s="121">
        <v>26000</v>
      </c>
      <c r="AE163" s="121">
        <v>36000</v>
      </c>
      <c r="AF163" s="121">
        <v>23000</v>
      </c>
      <c r="AG163" s="121">
        <v>6000</v>
      </c>
      <c r="AH163" s="496">
        <v>1039.9999999999998</v>
      </c>
      <c r="AI163" s="496"/>
      <c r="AJ163" s="496">
        <v>799.99999999999977</v>
      </c>
      <c r="AK163" s="496"/>
      <c r="AL163" s="496">
        <v>839.99999999999977</v>
      </c>
      <c r="AM163" s="496"/>
      <c r="AN163" s="195"/>
      <c r="AO163" s="195"/>
      <c r="AP163" s="195"/>
      <c r="AQ163" s="195"/>
      <c r="AR163" s="195"/>
      <c r="AT163" s="181"/>
      <c r="AU163" s="11"/>
      <c r="AV163" s="181"/>
      <c r="AW163" s="11" t="s">
        <v>29</v>
      </c>
      <c r="AX163" s="181"/>
      <c r="AY163" s="11"/>
      <c r="AZ163" s="181"/>
      <c r="BA163" s="11"/>
      <c r="BB163" s="181"/>
    </row>
    <row r="164" spans="1:54" s="67" customFormat="1" outlineLevel="1">
      <c r="A164" s="183" t="s">
        <v>49</v>
      </c>
      <c r="B164" s="174" t="s">
        <v>115</v>
      </c>
      <c r="C164" s="434" t="s">
        <v>104</v>
      </c>
      <c r="D164" s="438">
        <v>28</v>
      </c>
      <c r="E164" s="439" t="s">
        <v>71</v>
      </c>
      <c r="F164" s="437" t="s">
        <v>55</v>
      </c>
      <c r="G164" s="178" t="s">
        <v>2</v>
      </c>
      <c r="H164" s="178" t="s">
        <v>2</v>
      </c>
      <c r="I164" s="178" t="s">
        <v>2</v>
      </c>
      <c r="J164" s="178" t="s">
        <v>2</v>
      </c>
      <c r="K164" s="178" t="s">
        <v>2</v>
      </c>
      <c r="L164" s="178" t="s">
        <v>2</v>
      </c>
      <c r="M164" s="178" t="s">
        <v>2</v>
      </c>
      <c r="N164" s="121">
        <v>40000</v>
      </c>
      <c r="O164" s="121">
        <v>23000</v>
      </c>
      <c r="P164" s="121">
        <v>19000</v>
      </c>
      <c r="Q164" s="121">
        <v>10000</v>
      </c>
      <c r="R164" s="121">
        <v>2000</v>
      </c>
      <c r="S164" s="121">
        <v>52000</v>
      </c>
      <c r="T164" s="121">
        <v>29000</v>
      </c>
      <c r="U164" s="121">
        <v>25000</v>
      </c>
      <c r="V164" s="121">
        <v>14000</v>
      </c>
      <c r="W164" s="121">
        <v>3000</v>
      </c>
      <c r="X164" s="121">
        <v>55000</v>
      </c>
      <c r="Y164" s="121">
        <v>29999.999999999996</v>
      </c>
      <c r="Z164" s="121">
        <v>24000</v>
      </c>
      <c r="AA164" s="121">
        <v>12000</v>
      </c>
      <c r="AB164" s="121">
        <v>4000</v>
      </c>
      <c r="AC164" s="121">
        <v>52000</v>
      </c>
      <c r="AD164" s="121">
        <v>29000</v>
      </c>
      <c r="AE164" s="121">
        <v>25000</v>
      </c>
      <c r="AF164" s="121">
        <v>13000</v>
      </c>
      <c r="AG164" s="121">
        <v>4000</v>
      </c>
      <c r="AH164" s="496">
        <v>719.99999999999989</v>
      </c>
      <c r="AI164" s="496"/>
      <c r="AJ164" s="496">
        <v>699.99999999999989</v>
      </c>
      <c r="AK164" s="496"/>
      <c r="AL164" s="496">
        <v>599.99999999999989</v>
      </c>
      <c r="AM164" s="496"/>
      <c r="AN164" s="195"/>
      <c r="AO164" s="195"/>
      <c r="AP164" s="195"/>
      <c r="AQ164" s="195"/>
      <c r="AR164" s="195"/>
      <c r="AT164" s="181"/>
      <c r="AU164" s="11"/>
      <c r="AV164" s="181"/>
      <c r="AW164" s="11" t="s">
        <v>29</v>
      </c>
      <c r="AX164" s="181"/>
      <c r="AY164" s="11"/>
      <c r="AZ164" s="181"/>
      <c r="BA164" s="11"/>
      <c r="BB164" s="181"/>
    </row>
    <row r="165" spans="1:54" s="67" customFormat="1" outlineLevel="1">
      <c r="A165" s="183" t="s">
        <v>49</v>
      </c>
      <c r="B165" s="174" t="s">
        <v>115</v>
      </c>
      <c r="C165" s="434" t="s">
        <v>105</v>
      </c>
      <c r="D165" s="438">
        <v>21</v>
      </c>
      <c r="E165" s="439" t="s">
        <v>71</v>
      </c>
      <c r="F165" s="437" t="s">
        <v>60</v>
      </c>
      <c r="G165" s="178" t="s">
        <v>2</v>
      </c>
      <c r="H165" s="178" t="s">
        <v>2</v>
      </c>
      <c r="I165" s="178" t="s">
        <v>2</v>
      </c>
      <c r="J165" s="178" t="s">
        <v>2</v>
      </c>
      <c r="K165" s="178" t="s">
        <v>2</v>
      </c>
      <c r="L165" s="178" t="s">
        <v>2</v>
      </c>
      <c r="M165" s="178" t="s">
        <v>2</v>
      </c>
      <c r="N165" s="121">
        <v>50000</v>
      </c>
      <c r="O165" s="121">
        <v>31000</v>
      </c>
      <c r="P165" s="121">
        <v>21000</v>
      </c>
      <c r="Q165" s="121">
        <v>9000</v>
      </c>
      <c r="R165" s="121">
        <v>2000</v>
      </c>
      <c r="S165" s="121">
        <v>58000</v>
      </c>
      <c r="T165" s="121">
        <v>34000</v>
      </c>
      <c r="U165" s="121">
        <v>23000</v>
      </c>
      <c r="V165" s="121">
        <v>11000</v>
      </c>
      <c r="W165" s="121">
        <v>2000</v>
      </c>
      <c r="X165" s="121">
        <v>70000</v>
      </c>
      <c r="Y165" s="121">
        <v>40000</v>
      </c>
      <c r="Z165" s="121">
        <v>26000</v>
      </c>
      <c r="AA165" s="121">
        <v>13000</v>
      </c>
      <c r="AB165" s="121">
        <v>3000</v>
      </c>
      <c r="AC165" s="121">
        <v>65000</v>
      </c>
      <c r="AD165" s="121">
        <v>38000</v>
      </c>
      <c r="AE165" s="121">
        <v>23000</v>
      </c>
      <c r="AF165" s="121">
        <v>12000</v>
      </c>
      <c r="AG165" s="121">
        <v>2000</v>
      </c>
      <c r="AH165" s="496">
        <v>419.99999999999989</v>
      </c>
      <c r="AI165" s="496"/>
      <c r="AJ165" s="496">
        <v>439.99999999999989</v>
      </c>
      <c r="AK165" s="496"/>
      <c r="AL165" s="496">
        <v>359.99999999999994</v>
      </c>
      <c r="AM165" s="496"/>
      <c r="AN165" s="195"/>
      <c r="AO165" s="195"/>
      <c r="AP165" s="195"/>
      <c r="AQ165" s="195"/>
      <c r="AR165" s="195"/>
      <c r="AT165" s="181"/>
      <c r="AU165" s="11"/>
      <c r="AV165" s="181"/>
      <c r="AW165" s="11" t="s">
        <v>29</v>
      </c>
      <c r="AX165" s="181"/>
      <c r="AY165" s="11"/>
      <c r="AZ165" s="181"/>
      <c r="BA165" s="11"/>
      <c r="BB165" s="181"/>
    </row>
    <row r="166" spans="1:54" s="442" customFormat="1" outlineLevel="1">
      <c r="A166" s="183" t="s">
        <v>49</v>
      </c>
      <c r="B166" s="174" t="s">
        <v>115</v>
      </c>
      <c r="C166" s="440" t="s">
        <v>204</v>
      </c>
      <c r="D166" s="439"/>
      <c r="E166" s="439" t="s">
        <v>71</v>
      </c>
      <c r="F166" s="437" t="s">
        <v>203</v>
      </c>
      <c r="G166" s="178" t="s">
        <v>2</v>
      </c>
      <c r="H166" s="178" t="s">
        <v>2</v>
      </c>
      <c r="I166" s="178" t="s">
        <v>2</v>
      </c>
      <c r="J166" s="178" t="s">
        <v>2</v>
      </c>
      <c r="K166" s="178" t="s">
        <v>2</v>
      </c>
      <c r="L166" s="178" t="s">
        <v>2</v>
      </c>
      <c r="M166" s="178" t="s">
        <v>2</v>
      </c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513" t="s">
        <v>150</v>
      </c>
      <c r="AI166" s="514"/>
      <c r="AJ166" s="502" t="s">
        <v>150</v>
      </c>
      <c r="AK166" s="503"/>
      <c r="AL166" s="502" t="s">
        <v>150</v>
      </c>
      <c r="AM166" s="503"/>
      <c r="AN166" s="441"/>
      <c r="AO166" s="441"/>
      <c r="AP166" s="441"/>
      <c r="AQ166" s="441"/>
      <c r="AR166" s="441"/>
      <c r="AT166" s="181"/>
      <c r="AU166" s="11"/>
      <c r="AV166" s="181"/>
      <c r="AW166" s="11" t="s">
        <v>29</v>
      </c>
      <c r="AX166" s="181"/>
      <c r="AY166" s="11"/>
      <c r="AZ166" s="181"/>
      <c r="BA166" s="11"/>
      <c r="BB166" s="181"/>
    </row>
    <row r="167" spans="1:54" s="67" customFormat="1" outlineLevel="1">
      <c r="A167" s="183" t="s">
        <v>49</v>
      </c>
      <c r="B167" s="174" t="s">
        <v>115</v>
      </c>
      <c r="C167" s="434" t="s">
        <v>205</v>
      </c>
      <c r="D167" s="176"/>
      <c r="E167" s="439" t="s">
        <v>71</v>
      </c>
      <c r="F167" s="437" t="s">
        <v>207</v>
      </c>
      <c r="G167" s="178" t="s">
        <v>2</v>
      </c>
      <c r="H167" s="178" t="s">
        <v>2</v>
      </c>
      <c r="I167" s="178" t="s">
        <v>2</v>
      </c>
      <c r="J167" s="178" t="s">
        <v>2</v>
      </c>
      <c r="K167" s="178" t="s">
        <v>2</v>
      </c>
      <c r="L167" s="178" t="s">
        <v>2</v>
      </c>
      <c r="M167" s="178" t="s">
        <v>2</v>
      </c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513" t="s">
        <v>150</v>
      </c>
      <c r="AI167" s="514"/>
      <c r="AJ167" s="502" t="s">
        <v>150</v>
      </c>
      <c r="AK167" s="503"/>
      <c r="AL167" s="502" t="s">
        <v>150</v>
      </c>
      <c r="AM167" s="503"/>
      <c r="AN167" s="195"/>
      <c r="AO167" s="195"/>
      <c r="AP167" s="195"/>
      <c r="AQ167" s="195"/>
      <c r="AR167" s="195"/>
      <c r="AT167" s="181"/>
      <c r="AU167" s="11"/>
      <c r="AV167" s="181"/>
      <c r="AW167" s="11" t="s">
        <v>29</v>
      </c>
      <c r="AX167" s="181"/>
      <c r="AY167" s="11"/>
      <c r="AZ167" s="181"/>
      <c r="BA167" s="11"/>
      <c r="BB167" s="181"/>
    </row>
    <row r="168" spans="1:54" s="67" customFormat="1" outlineLevel="1">
      <c r="A168" s="183" t="s">
        <v>49</v>
      </c>
      <c r="B168" s="174" t="s">
        <v>115</v>
      </c>
      <c r="C168" s="434" t="s">
        <v>206</v>
      </c>
      <c r="D168" s="438"/>
      <c r="E168" s="439" t="s">
        <v>71</v>
      </c>
      <c r="F168" s="437" t="s">
        <v>58</v>
      </c>
      <c r="G168" s="178" t="s">
        <v>2</v>
      </c>
      <c r="H168" s="178" t="s">
        <v>2</v>
      </c>
      <c r="I168" s="178" t="s">
        <v>2</v>
      </c>
      <c r="J168" s="178" t="s">
        <v>2</v>
      </c>
      <c r="K168" s="178" t="s">
        <v>2</v>
      </c>
      <c r="L168" s="178" t="s">
        <v>2</v>
      </c>
      <c r="M168" s="178" t="s">
        <v>2</v>
      </c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513" t="s">
        <v>150</v>
      </c>
      <c r="AI168" s="514"/>
      <c r="AJ168" s="502" t="s">
        <v>150</v>
      </c>
      <c r="AK168" s="503"/>
      <c r="AL168" s="502" t="s">
        <v>150</v>
      </c>
      <c r="AM168" s="503"/>
      <c r="AN168" s="195"/>
      <c r="AO168" s="195"/>
      <c r="AP168" s="195"/>
      <c r="AQ168" s="195"/>
      <c r="AR168" s="195"/>
      <c r="AT168" s="181"/>
      <c r="AU168" s="11"/>
      <c r="AV168" s="181"/>
      <c r="AW168" s="11" t="s">
        <v>29</v>
      </c>
      <c r="AX168" s="181"/>
      <c r="AY168" s="11"/>
      <c r="AZ168" s="181"/>
      <c r="BA168" s="11"/>
      <c r="BB168" s="181"/>
    </row>
    <row r="169" spans="1:54" s="182" customFormat="1">
      <c r="A169" s="173"/>
      <c r="B169" s="193" t="s">
        <v>115</v>
      </c>
      <c r="C169" s="175"/>
      <c r="D169" s="175"/>
      <c r="E169" s="176"/>
      <c r="F169" s="177"/>
      <c r="G169" s="178"/>
      <c r="H169" s="178"/>
      <c r="I169" s="178"/>
      <c r="J169" s="178"/>
      <c r="K169" s="178"/>
      <c r="L169" s="178"/>
      <c r="M169" s="178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496"/>
      <c r="AI169" s="496"/>
      <c r="AJ169" s="506"/>
      <c r="AK169" s="506"/>
      <c r="AL169" s="506"/>
      <c r="AM169" s="506"/>
      <c r="AN169" s="179"/>
      <c r="AO169" s="179"/>
      <c r="AP169" s="179"/>
      <c r="AQ169" s="179"/>
      <c r="AR169" s="179"/>
      <c r="AS169" s="180"/>
      <c r="AT169" s="181"/>
      <c r="AU169" s="11"/>
      <c r="AV169" s="181"/>
      <c r="AW169" s="11"/>
      <c r="AX169" s="181"/>
      <c r="AY169" s="11"/>
      <c r="AZ169" s="181"/>
      <c r="BA169" s="11"/>
      <c r="BB169" s="181"/>
    </row>
    <row r="170" spans="1:54" s="67" customFormat="1" outlineLevel="1">
      <c r="A170" s="183" t="s">
        <v>49</v>
      </c>
      <c r="B170" s="174" t="s">
        <v>116</v>
      </c>
      <c r="C170" s="434" t="s">
        <v>106</v>
      </c>
      <c r="D170" s="438">
        <v>70</v>
      </c>
      <c r="E170" s="439" t="s">
        <v>72</v>
      </c>
      <c r="F170" s="437" t="s">
        <v>61</v>
      </c>
      <c r="G170" s="178" t="s">
        <v>2</v>
      </c>
      <c r="H170" s="178" t="s">
        <v>2</v>
      </c>
      <c r="I170" s="178" t="s">
        <v>2</v>
      </c>
      <c r="J170" s="178" t="s">
        <v>2</v>
      </c>
      <c r="K170" s="178" t="s">
        <v>2</v>
      </c>
      <c r="L170" s="178" t="s">
        <v>2</v>
      </c>
      <c r="M170" s="178" t="s">
        <v>2</v>
      </c>
      <c r="N170" s="121">
        <v>35000</v>
      </c>
      <c r="O170" s="121">
        <v>18750</v>
      </c>
      <c r="P170" s="121">
        <v>15000</v>
      </c>
      <c r="Q170" s="121">
        <v>8750</v>
      </c>
      <c r="R170" s="121">
        <v>3750</v>
      </c>
      <c r="S170" s="121">
        <v>30000</v>
      </c>
      <c r="T170" s="121">
        <v>15000</v>
      </c>
      <c r="U170" s="121">
        <v>13500</v>
      </c>
      <c r="V170" s="121">
        <v>7500</v>
      </c>
      <c r="W170" s="121">
        <v>3000</v>
      </c>
      <c r="X170" s="121">
        <v>35000</v>
      </c>
      <c r="Y170" s="121">
        <v>18000</v>
      </c>
      <c r="Z170" s="121">
        <v>16000</v>
      </c>
      <c r="AA170" s="121">
        <v>8000</v>
      </c>
      <c r="AB170" s="121">
        <v>4000</v>
      </c>
      <c r="AC170" s="121">
        <v>40000</v>
      </c>
      <c r="AD170" s="121">
        <v>21176.470588235294</v>
      </c>
      <c r="AE170" s="121">
        <v>16941.176470588234</v>
      </c>
      <c r="AF170" s="121">
        <v>7529.411764705882</v>
      </c>
      <c r="AG170" s="121">
        <v>3764.705882352941</v>
      </c>
      <c r="AH170" s="496">
        <v>180</v>
      </c>
      <c r="AI170" s="496"/>
      <c r="AJ170" s="496">
        <v>180</v>
      </c>
      <c r="AK170" s="496"/>
      <c r="AL170" s="496">
        <v>200</v>
      </c>
      <c r="AM170" s="496"/>
      <c r="AN170" s="195"/>
      <c r="AO170" s="195"/>
      <c r="AP170" s="195"/>
      <c r="AQ170" s="195"/>
      <c r="AR170" s="195"/>
      <c r="AT170" s="181"/>
      <c r="AU170" s="11"/>
      <c r="AV170" s="181" t="s">
        <v>29</v>
      </c>
      <c r="AW170" s="11"/>
      <c r="AX170" s="181"/>
      <c r="AY170" s="11"/>
      <c r="AZ170" s="181"/>
      <c r="BA170" s="11"/>
      <c r="BB170" s="181"/>
    </row>
    <row r="171" spans="1:54" s="67" customFormat="1" outlineLevel="1">
      <c r="A171" s="183" t="s">
        <v>49</v>
      </c>
      <c r="B171" s="174" t="s">
        <v>116</v>
      </c>
      <c r="C171" s="434" t="s">
        <v>107</v>
      </c>
      <c r="D171" s="438">
        <v>70</v>
      </c>
      <c r="E171" s="439" t="s">
        <v>72</v>
      </c>
      <c r="F171" s="437" t="s">
        <v>62</v>
      </c>
      <c r="G171" s="178" t="s">
        <v>2</v>
      </c>
      <c r="H171" s="178" t="s">
        <v>2</v>
      </c>
      <c r="I171" s="178" t="s">
        <v>2</v>
      </c>
      <c r="J171" s="178" t="s">
        <v>2</v>
      </c>
      <c r="K171" s="178" t="s">
        <v>2</v>
      </c>
      <c r="L171" s="178" t="s">
        <v>2</v>
      </c>
      <c r="M171" s="178" t="s">
        <v>2</v>
      </c>
      <c r="N171" s="121">
        <v>60000</v>
      </c>
      <c r="O171" s="121">
        <v>31034.482758620692</v>
      </c>
      <c r="P171" s="121">
        <v>21724.137931034482</v>
      </c>
      <c r="Q171" s="121">
        <v>11379.310344827585</v>
      </c>
      <c r="R171" s="121">
        <v>4137.9310344827582</v>
      </c>
      <c r="S171" s="121">
        <v>50000</v>
      </c>
      <c r="T171" s="121">
        <v>26250</v>
      </c>
      <c r="U171" s="121">
        <v>23750</v>
      </c>
      <c r="V171" s="121">
        <v>11250</v>
      </c>
      <c r="W171" s="121">
        <v>3750</v>
      </c>
      <c r="X171" s="121">
        <v>60000</v>
      </c>
      <c r="Y171" s="121">
        <v>30000</v>
      </c>
      <c r="Z171" s="121">
        <v>23000</v>
      </c>
      <c r="AA171" s="121">
        <v>11000</v>
      </c>
      <c r="AB171" s="121">
        <v>5000</v>
      </c>
      <c r="AC171" s="121">
        <v>70000</v>
      </c>
      <c r="AD171" s="121">
        <v>35000</v>
      </c>
      <c r="AE171" s="121">
        <v>30625</v>
      </c>
      <c r="AF171" s="121">
        <v>12250</v>
      </c>
      <c r="AG171" s="121">
        <v>6125</v>
      </c>
      <c r="AH171" s="496">
        <v>450</v>
      </c>
      <c r="AI171" s="496"/>
      <c r="AJ171" s="496">
        <v>430</v>
      </c>
      <c r="AK171" s="496"/>
      <c r="AL171" s="496">
        <v>500</v>
      </c>
      <c r="AM171" s="496"/>
      <c r="AN171" s="195"/>
      <c r="AO171" s="195"/>
      <c r="AP171" s="195"/>
      <c r="AQ171" s="195"/>
      <c r="AR171" s="195"/>
      <c r="AT171" s="181"/>
      <c r="AU171" s="11"/>
      <c r="AV171" s="181" t="s">
        <v>29</v>
      </c>
      <c r="AW171" s="11"/>
      <c r="AX171" s="181"/>
      <c r="AY171" s="11"/>
      <c r="AZ171" s="181"/>
      <c r="BA171" s="11"/>
      <c r="BB171" s="181"/>
    </row>
    <row r="172" spans="1:54" s="67" customFormat="1" outlineLevel="1">
      <c r="A172" s="183" t="s">
        <v>49</v>
      </c>
      <c r="B172" s="174" t="s">
        <v>116</v>
      </c>
      <c r="C172" s="434" t="s">
        <v>108</v>
      </c>
      <c r="D172" s="435">
        <v>70</v>
      </c>
      <c r="E172" s="439" t="s">
        <v>72</v>
      </c>
      <c r="F172" s="443" t="s">
        <v>63</v>
      </c>
      <c r="G172" s="178" t="s">
        <v>2</v>
      </c>
      <c r="H172" s="178" t="s">
        <v>2</v>
      </c>
      <c r="I172" s="178" t="s">
        <v>2</v>
      </c>
      <c r="J172" s="178" t="s">
        <v>2</v>
      </c>
      <c r="K172" s="178" t="s">
        <v>2</v>
      </c>
      <c r="L172" s="178" t="s">
        <v>2</v>
      </c>
      <c r="M172" s="178" t="s">
        <v>2</v>
      </c>
      <c r="N172" s="121">
        <v>50000</v>
      </c>
      <c r="O172" s="121">
        <v>23750</v>
      </c>
      <c r="P172" s="121">
        <v>25000</v>
      </c>
      <c r="Q172" s="121">
        <v>15000</v>
      </c>
      <c r="R172" s="121">
        <v>3750</v>
      </c>
      <c r="S172" s="121">
        <v>60000</v>
      </c>
      <c r="T172" s="121">
        <v>30000</v>
      </c>
      <c r="U172" s="121">
        <v>30000</v>
      </c>
      <c r="V172" s="121">
        <v>14000</v>
      </c>
      <c r="W172" s="121">
        <v>6000</v>
      </c>
      <c r="X172" s="121">
        <v>45000</v>
      </c>
      <c r="Y172" s="121">
        <v>22500</v>
      </c>
      <c r="Z172" s="121">
        <v>21093.75</v>
      </c>
      <c r="AA172" s="121">
        <v>9843.75</v>
      </c>
      <c r="AB172" s="121">
        <v>4218.75</v>
      </c>
      <c r="AC172" s="121">
        <v>60000</v>
      </c>
      <c r="AD172" s="121">
        <v>29000</v>
      </c>
      <c r="AE172" s="121">
        <v>32000</v>
      </c>
      <c r="AF172" s="121">
        <v>17000</v>
      </c>
      <c r="AG172" s="121">
        <v>6000</v>
      </c>
      <c r="AH172" s="496">
        <v>550</v>
      </c>
      <c r="AI172" s="496"/>
      <c r="AJ172" s="496">
        <v>500</v>
      </c>
      <c r="AK172" s="496"/>
      <c r="AL172" s="496">
        <v>600</v>
      </c>
      <c r="AM172" s="496"/>
      <c r="AN172" s="195"/>
      <c r="AO172" s="195"/>
      <c r="AP172" s="195"/>
      <c r="AQ172" s="195"/>
      <c r="AR172" s="195"/>
      <c r="AT172" s="181"/>
      <c r="AU172" s="11"/>
      <c r="AV172" s="181" t="s">
        <v>29</v>
      </c>
      <c r="AW172" s="11"/>
      <c r="AX172" s="181"/>
      <c r="AY172" s="11"/>
      <c r="AZ172" s="181"/>
      <c r="BA172" s="11"/>
      <c r="BB172" s="181"/>
    </row>
    <row r="173" spans="1:54" s="67" customFormat="1" outlineLevel="1">
      <c r="A173" s="183" t="s">
        <v>49</v>
      </c>
      <c r="B173" s="174" t="s">
        <v>116</v>
      </c>
      <c r="C173" s="440" t="s">
        <v>215</v>
      </c>
      <c r="D173" s="435"/>
      <c r="E173" s="439" t="s">
        <v>72</v>
      </c>
      <c r="F173" s="443" t="s">
        <v>131</v>
      </c>
      <c r="G173" s="178" t="s">
        <v>2</v>
      </c>
      <c r="H173" s="178" t="s">
        <v>2</v>
      </c>
      <c r="I173" s="178" t="s">
        <v>2</v>
      </c>
      <c r="J173" s="178" t="s">
        <v>2</v>
      </c>
      <c r="K173" s="178" t="s">
        <v>2</v>
      </c>
      <c r="L173" s="178" t="s">
        <v>2</v>
      </c>
      <c r="M173" s="178" t="s">
        <v>2</v>
      </c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513" t="s">
        <v>150</v>
      </c>
      <c r="AI173" s="514"/>
      <c r="AJ173" s="502" t="s">
        <v>150</v>
      </c>
      <c r="AK173" s="503"/>
      <c r="AL173" s="502" t="s">
        <v>150</v>
      </c>
      <c r="AM173" s="503"/>
      <c r="AN173" s="195"/>
      <c r="AO173" s="195"/>
      <c r="AP173" s="195"/>
      <c r="AQ173" s="195"/>
      <c r="AR173" s="195"/>
      <c r="AT173" s="181"/>
      <c r="AU173" s="11"/>
      <c r="AV173" s="181" t="s">
        <v>29</v>
      </c>
      <c r="AW173" s="11"/>
      <c r="AX173" s="181"/>
      <c r="AY173" s="11"/>
      <c r="AZ173" s="181"/>
      <c r="BA173" s="11"/>
      <c r="BB173" s="181"/>
    </row>
    <row r="174" spans="1:54" s="182" customFormat="1">
      <c r="A174" s="173"/>
      <c r="B174" s="193" t="s">
        <v>116</v>
      </c>
      <c r="C174" s="175"/>
      <c r="D174" s="176"/>
      <c r="E174" s="176"/>
      <c r="F174" s="177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515"/>
      <c r="AI174" s="515"/>
      <c r="AJ174" s="506"/>
      <c r="AK174" s="506"/>
      <c r="AL174" s="506"/>
      <c r="AM174" s="506"/>
      <c r="AN174" s="179"/>
      <c r="AO174" s="179"/>
      <c r="AP174" s="179"/>
      <c r="AQ174" s="179"/>
      <c r="AR174" s="179"/>
      <c r="AS174" s="180"/>
      <c r="AT174" s="11"/>
      <c r="AU174" s="11"/>
      <c r="AV174" s="11"/>
      <c r="AW174" s="11"/>
      <c r="AX174" s="11"/>
      <c r="AY174" s="11"/>
      <c r="AZ174" s="11"/>
      <c r="BA174" s="11"/>
      <c r="BB174" s="11"/>
    </row>
    <row r="175" spans="1:54" s="67" customFormat="1" outlineLevel="1">
      <c r="A175" s="183" t="s">
        <v>49</v>
      </c>
      <c r="B175" s="174" t="s">
        <v>64</v>
      </c>
      <c r="C175" s="440" t="s">
        <v>151</v>
      </c>
      <c r="D175" s="205"/>
      <c r="E175" s="439" t="s">
        <v>31</v>
      </c>
      <c r="F175" s="437" t="s">
        <v>153</v>
      </c>
      <c r="G175" s="444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496">
        <v>190</v>
      </c>
      <c r="AI175" s="496"/>
      <c r="AJ175" s="496">
        <v>190</v>
      </c>
      <c r="AK175" s="496"/>
      <c r="AL175" s="496">
        <v>190</v>
      </c>
      <c r="AM175" s="496"/>
      <c r="AN175" s="195"/>
      <c r="AO175" s="195"/>
      <c r="AP175" s="195"/>
      <c r="AQ175" s="195"/>
      <c r="AR175" s="195"/>
      <c r="AT175" s="181"/>
      <c r="AU175" s="11"/>
      <c r="AV175" s="181"/>
      <c r="AW175" s="11"/>
      <c r="AX175" s="181"/>
      <c r="AY175" s="11"/>
      <c r="AZ175" s="181"/>
      <c r="BA175" s="11"/>
      <c r="BB175" s="181"/>
    </row>
    <row r="176" spans="1:54" s="67" customFormat="1" outlineLevel="1">
      <c r="A176" s="183" t="s">
        <v>49</v>
      </c>
      <c r="B176" s="174" t="s">
        <v>64</v>
      </c>
      <c r="C176" s="440" t="s">
        <v>109</v>
      </c>
      <c r="D176" s="205"/>
      <c r="E176" s="439" t="s">
        <v>31</v>
      </c>
      <c r="F176" s="437" t="s">
        <v>156</v>
      </c>
      <c r="G176" s="444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496">
        <v>140</v>
      </c>
      <c r="AI176" s="496"/>
      <c r="AJ176" s="496">
        <v>140</v>
      </c>
      <c r="AK176" s="496"/>
      <c r="AL176" s="496">
        <v>140</v>
      </c>
      <c r="AM176" s="496"/>
      <c r="AN176" s="195"/>
      <c r="AO176" s="195"/>
      <c r="AP176" s="195"/>
      <c r="AQ176" s="195"/>
      <c r="AR176" s="195"/>
      <c r="AT176" s="181"/>
      <c r="AU176" s="11"/>
      <c r="AV176" s="181"/>
      <c r="AW176" s="11"/>
      <c r="AX176" s="181"/>
      <c r="AY176" s="11"/>
      <c r="AZ176" s="181"/>
      <c r="BA176" s="11"/>
      <c r="BB176" s="181"/>
    </row>
    <row r="177" spans="1:54" s="67" customFormat="1" outlineLevel="1">
      <c r="A177" s="183" t="s">
        <v>49</v>
      </c>
      <c r="B177" s="174" t="s">
        <v>64</v>
      </c>
      <c r="C177" s="440" t="s">
        <v>110</v>
      </c>
      <c r="D177" s="205"/>
      <c r="E177" s="439" t="s">
        <v>31</v>
      </c>
      <c r="F177" s="437" t="s">
        <v>155</v>
      </c>
      <c r="G177" s="444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496">
        <v>36</v>
      </c>
      <c r="AI177" s="496"/>
      <c r="AJ177" s="496">
        <v>36</v>
      </c>
      <c r="AK177" s="496"/>
      <c r="AL177" s="496">
        <v>36</v>
      </c>
      <c r="AM177" s="496"/>
      <c r="AN177" s="195"/>
      <c r="AO177" s="195"/>
      <c r="AP177" s="195"/>
      <c r="AQ177" s="195"/>
      <c r="AR177" s="195"/>
      <c r="AT177" s="181"/>
      <c r="AU177" s="11"/>
      <c r="AV177" s="181"/>
      <c r="AW177" s="11"/>
      <c r="AX177" s="181"/>
      <c r="AY177" s="11"/>
      <c r="AZ177" s="181"/>
      <c r="BA177" s="11"/>
      <c r="BB177" s="181"/>
    </row>
    <row r="178" spans="1:54" s="67" customFormat="1" outlineLevel="1">
      <c r="A178" s="183" t="s">
        <v>49</v>
      </c>
      <c r="B178" s="174" t="s">
        <v>64</v>
      </c>
      <c r="C178" s="440" t="s">
        <v>152</v>
      </c>
      <c r="D178" s="205"/>
      <c r="E178" s="439" t="s">
        <v>31</v>
      </c>
      <c r="F178" s="437" t="s">
        <v>154</v>
      </c>
      <c r="G178" s="444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496">
        <v>19</v>
      </c>
      <c r="AI178" s="496"/>
      <c r="AJ178" s="496">
        <v>19</v>
      </c>
      <c r="AK178" s="496"/>
      <c r="AL178" s="496">
        <v>19</v>
      </c>
      <c r="AM178" s="496"/>
      <c r="AN178" s="195"/>
      <c r="AO178" s="195"/>
      <c r="AP178" s="195"/>
      <c r="AQ178" s="195"/>
      <c r="AR178" s="195"/>
      <c r="AT178" s="181"/>
      <c r="AU178" s="11"/>
      <c r="AV178" s="181"/>
      <c r="AW178" s="11"/>
      <c r="AX178" s="181"/>
      <c r="AY178" s="11"/>
      <c r="AZ178" s="181"/>
      <c r="BA178" s="11"/>
      <c r="BB178" s="181"/>
    </row>
    <row r="179" spans="1:54" s="67" customFormat="1" outlineLevel="1">
      <c r="A179" s="183"/>
      <c r="B179" s="193" t="s">
        <v>64</v>
      </c>
      <c r="C179" s="440"/>
      <c r="D179" s="205"/>
      <c r="E179" s="439"/>
      <c r="F179" s="437"/>
      <c r="G179" s="444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92"/>
      <c r="AI179" s="92"/>
      <c r="AJ179" s="92"/>
      <c r="AK179" s="92"/>
      <c r="AL179" s="92"/>
      <c r="AM179" s="92"/>
      <c r="AN179" s="195"/>
      <c r="AO179" s="195"/>
      <c r="AP179" s="195"/>
      <c r="AQ179" s="195"/>
      <c r="AR179" s="195"/>
      <c r="AT179" s="181"/>
      <c r="AU179" s="11"/>
      <c r="AV179" s="181"/>
      <c r="AW179" s="11"/>
      <c r="AX179" s="181"/>
      <c r="AY179" s="11"/>
      <c r="AZ179" s="181"/>
      <c r="BA179" s="11"/>
      <c r="BB179" s="181"/>
    </row>
    <row r="180" spans="1:54" s="138" customFormat="1" outlineLevel="1">
      <c r="A180" s="145"/>
      <c r="B180" s="104"/>
      <c r="C180" s="109"/>
      <c r="D180" s="147"/>
      <c r="E180" s="108"/>
      <c r="F180" s="107"/>
      <c r="G180" s="110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286"/>
      <c r="AI180" s="286"/>
      <c r="AJ180" s="286"/>
      <c r="AK180" s="286"/>
      <c r="AL180" s="286"/>
      <c r="AM180" s="286"/>
      <c r="AN180" s="146"/>
      <c r="AO180" s="146"/>
      <c r="AP180" s="146"/>
      <c r="AQ180" s="146"/>
      <c r="AR180" s="146"/>
      <c r="AT180" s="105"/>
      <c r="AU180" s="106"/>
      <c r="AV180" s="105"/>
      <c r="AW180" s="106"/>
      <c r="AX180" s="105"/>
      <c r="AY180" s="106"/>
      <c r="AZ180" s="105"/>
      <c r="BA180" s="106"/>
      <c r="BB180" s="105"/>
    </row>
    <row r="181" spans="1:54" s="162" customFormat="1">
      <c r="A181" s="161"/>
      <c r="C181" s="163"/>
      <c r="D181" s="164"/>
      <c r="E181" s="164"/>
      <c r="F181" s="165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508"/>
      <c r="AI181" s="508"/>
      <c r="AJ181" s="508"/>
      <c r="AK181" s="508"/>
      <c r="AL181" s="508"/>
      <c r="AM181" s="508"/>
      <c r="AN181" s="167"/>
      <c r="AO181" s="167"/>
      <c r="AP181" s="167"/>
      <c r="AQ181" s="167"/>
      <c r="AR181" s="167"/>
      <c r="AS181" s="168"/>
      <c r="AT181" s="106"/>
      <c r="AU181" s="106"/>
      <c r="AV181" s="106"/>
      <c r="AW181" s="106"/>
      <c r="AX181" s="106"/>
      <c r="AY181" s="106"/>
      <c r="AZ181" s="106"/>
      <c r="BA181" s="106"/>
      <c r="BB181" s="106"/>
    </row>
    <row r="182" spans="1:54" s="138" customFormat="1">
      <c r="A182" s="145"/>
      <c r="B182" s="126"/>
      <c r="C182" s="124"/>
      <c r="D182" s="125"/>
      <c r="E182" s="127"/>
      <c r="F182" s="107"/>
      <c r="G182" s="110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48"/>
      <c r="AI182" s="148"/>
      <c r="AJ182" s="148"/>
      <c r="AK182" s="148"/>
      <c r="AL182" s="148"/>
      <c r="AM182" s="148"/>
      <c r="AN182" s="146"/>
      <c r="AO182" s="146"/>
      <c r="AP182" s="146"/>
      <c r="AQ182" s="146"/>
      <c r="AR182" s="146"/>
      <c r="AT182" s="106"/>
      <c r="AU182" s="106"/>
      <c r="AV182" s="106"/>
      <c r="AW182" s="106"/>
      <c r="AX182" s="106"/>
      <c r="AY182" s="106"/>
      <c r="AZ182" s="106"/>
      <c r="BA182" s="106"/>
      <c r="BB182" s="106"/>
    </row>
    <row r="183" spans="1:54" s="67" customFormat="1">
      <c r="A183" s="183" t="s">
        <v>122</v>
      </c>
      <c r="B183" s="174"/>
      <c r="C183" s="456"/>
      <c r="D183" s="183"/>
      <c r="E183" s="457"/>
      <c r="F183" s="443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455"/>
      <c r="AI183" s="455"/>
      <c r="AJ183" s="455"/>
      <c r="AK183" s="455"/>
      <c r="AL183" s="455"/>
      <c r="AM183" s="455"/>
      <c r="AN183" s="195"/>
      <c r="AO183" s="195"/>
      <c r="AP183" s="195"/>
      <c r="AQ183" s="195"/>
      <c r="AR183" s="195"/>
      <c r="AT183" s="70"/>
      <c r="AU183" s="70"/>
      <c r="AV183" s="70"/>
      <c r="AW183" s="70"/>
      <c r="AX183" s="70"/>
      <c r="AY183" s="70"/>
      <c r="AZ183" s="70"/>
      <c r="BA183" s="70"/>
      <c r="BB183" s="70"/>
    </row>
    <row r="184" spans="1:54" s="67" customFormat="1" outlineLevel="1">
      <c r="A184" s="458"/>
      <c r="B184" s="199" t="s">
        <v>208</v>
      </c>
      <c r="C184" s="456"/>
      <c r="D184" s="183"/>
      <c r="E184" s="457"/>
      <c r="F184" s="443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455"/>
      <c r="AI184" s="455"/>
      <c r="AJ184" s="455"/>
      <c r="AK184" s="455"/>
      <c r="AL184" s="455"/>
      <c r="AM184" s="455"/>
      <c r="AN184" s="195"/>
      <c r="AO184" s="195"/>
      <c r="AP184" s="195"/>
      <c r="AQ184" s="195"/>
      <c r="AR184" s="195"/>
      <c r="AT184" s="70"/>
      <c r="AU184" s="70"/>
      <c r="AV184" s="70"/>
      <c r="AW184" s="70"/>
      <c r="AX184" s="70"/>
      <c r="AY184" s="70"/>
      <c r="AZ184" s="70"/>
      <c r="BA184" s="70"/>
      <c r="BB184" s="70"/>
    </row>
    <row r="185" spans="1:54" s="466" customFormat="1" outlineLevel="1">
      <c r="A185" s="459"/>
      <c r="B185" s="199" t="s">
        <v>74</v>
      </c>
      <c r="C185" s="460"/>
      <c r="D185" s="458"/>
      <c r="E185" s="461"/>
      <c r="F185" s="462"/>
      <c r="G185" s="463"/>
      <c r="H185" s="463"/>
      <c r="I185" s="463"/>
      <c r="J185" s="463"/>
      <c r="K185" s="463"/>
      <c r="L185" s="463"/>
      <c r="M185" s="463"/>
      <c r="N185" s="463"/>
      <c r="O185" s="463"/>
      <c r="P185" s="463"/>
      <c r="Q185" s="463"/>
      <c r="R185" s="463"/>
      <c r="S185" s="463"/>
      <c r="T185" s="463"/>
      <c r="U185" s="463"/>
      <c r="V185" s="463"/>
      <c r="W185" s="463"/>
      <c r="X185" s="463"/>
      <c r="Y185" s="463"/>
      <c r="Z185" s="463"/>
      <c r="AA185" s="463"/>
      <c r="AB185" s="463"/>
      <c r="AC185" s="463"/>
      <c r="AD185" s="463"/>
      <c r="AE185" s="463"/>
      <c r="AF185" s="463"/>
      <c r="AG185" s="463"/>
      <c r="AH185" s="464"/>
      <c r="AI185" s="464"/>
      <c r="AJ185" s="464"/>
      <c r="AK185" s="464"/>
      <c r="AL185" s="464"/>
      <c r="AM185" s="464"/>
      <c r="AN185" s="465"/>
      <c r="AO185" s="465"/>
      <c r="AP185" s="465"/>
      <c r="AQ185" s="465"/>
      <c r="AR185" s="465"/>
      <c r="AT185" s="70"/>
      <c r="AU185" s="70"/>
      <c r="AV185" s="70"/>
      <c r="AW185" s="70"/>
      <c r="AX185" s="70"/>
      <c r="AY185" s="70"/>
      <c r="AZ185" s="70"/>
      <c r="BA185" s="70"/>
      <c r="BB185" s="70"/>
    </row>
    <row r="186" spans="1:54" s="466" customFormat="1" outlineLevel="1">
      <c r="A186" s="459"/>
      <c r="B186" s="200" t="s">
        <v>214</v>
      </c>
      <c r="C186" s="460"/>
      <c r="D186" s="458"/>
      <c r="E186" s="461"/>
      <c r="F186" s="462"/>
      <c r="G186" s="463"/>
      <c r="H186" s="463"/>
      <c r="I186" s="463"/>
      <c r="J186" s="463"/>
      <c r="K186" s="463"/>
      <c r="L186" s="463"/>
      <c r="M186" s="463"/>
      <c r="N186" s="463"/>
      <c r="O186" s="463"/>
      <c r="P186" s="463"/>
      <c r="Q186" s="463"/>
      <c r="R186" s="463"/>
      <c r="S186" s="463"/>
      <c r="T186" s="463"/>
      <c r="U186" s="463"/>
      <c r="V186" s="463"/>
      <c r="W186" s="463"/>
      <c r="X186" s="463"/>
      <c r="Y186" s="463"/>
      <c r="Z186" s="463"/>
      <c r="AA186" s="463"/>
      <c r="AB186" s="463"/>
      <c r="AC186" s="463"/>
      <c r="AD186" s="463"/>
      <c r="AE186" s="463"/>
      <c r="AF186" s="463"/>
      <c r="AG186" s="463"/>
      <c r="AH186" s="464"/>
      <c r="AI186" s="464"/>
      <c r="AJ186" s="464"/>
      <c r="AK186" s="464"/>
      <c r="AL186" s="464"/>
      <c r="AM186" s="464"/>
      <c r="AN186" s="465"/>
      <c r="AO186" s="465"/>
      <c r="AP186" s="465"/>
      <c r="AQ186" s="465"/>
      <c r="AR186" s="465"/>
      <c r="AT186" s="70"/>
      <c r="AU186" s="70"/>
      <c r="AV186" s="70"/>
      <c r="AW186" s="70"/>
      <c r="AX186" s="70"/>
      <c r="AY186" s="70"/>
      <c r="AZ186" s="70"/>
      <c r="BA186" s="70"/>
      <c r="BB186" s="70"/>
    </row>
    <row r="187" spans="1:54" s="466" customFormat="1" outlineLevel="1">
      <c r="A187" s="459"/>
      <c r="B187" s="199" t="s">
        <v>66</v>
      </c>
      <c r="C187" s="460"/>
      <c r="D187" s="458"/>
      <c r="E187" s="461"/>
      <c r="F187" s="462"/>
      <c r="G187" s="463"/>
      <c r="H187" s="463"/>
      <c r="I187" s="463"/>
      <c r="J187" s="463"/>
      <c r="K187" s="463"/>
      <c r="L187" s="463"/>
      <c r="M187" s="463"/>
      <c r="N187" s="463"/>
      <c r="O187" s="463"/>
      <c r="P187" s="463"/>
      <c r="Q187" s="463"/>
      <c r="R187" s="463"/>
      <c r="S187" s="463"/>
      <c r="T187" s="463"/>
      <c r="U187" s="463"/>
      <c r="V187" s="463"/>
      <c r="W187" s="463"/>
      <c r="X187" s="463"/>
      <c r="Y187" s="463"/>
      <c r="Z187" s="463"/>
      <c r="AA187" s="463"/>
      <c r="AB187" s="463"/>
      <c r="AC187" s="463"/>
      <c r="AD187" s="463"/>
      <c r="AE187" s="463"/>
      <c r="AF187" s="463"/>
      <c r="AG187" s="463"/>
      <c r="AH187" s="464"/>
      <c r="AI187" s="464"/>
      <c r="AJ187" s="464"/>
      <c r="AK187" s="464"/>
      <c r="AL187" s="464"/>
      <c r="AM187" s="464"/>
      <c r="AN187" s="465"/>
      <c r="AO187" s="465"/>
      <c r="AP187" s="465"/>
      <c r="AQ187" s="465"/>
      <c r="AR187" s="465"/>
      <c r="AT187" s="70"/>
      <c r="AU187" s="70"/>
      <c r="AV187" s="70"/>
      <c r="AW187" s="70"/>
      <c r="AX187" s="70"/>
      <c r="AY187" s="70"/>
      <c r="AZ187" s="70"/>
      <c r="BA187" s="70"/>
      <c r="BB187" s="70"/>
    </row>
    <row r="188" spans="1:54" s="466" customFormat="1" outlineLevel="1">
      <c r="A188" s="459"/>
      <c r="B188" s="199" t="s">
        <v>67</v>
      </c>
      <c r="C188" s="460"/>
      <c r="D188" s="458"/>
      <c r="E188" s="461"/>
      <c r="F188" s="462"/>
      <c r="G188" s="463"/>
      <c r="H188" s="463"/>
      <c r="I188" s="463"/>
      <c r="J188" s="463"/>
      <c r="K188" s="463"/>
      <c r="L188" s="463"/>
      <c r="M188" s="463"/>
      <c r="N188" s="463"/>
      <c r="O188" s="463"/>
      <c r="P188" s="463"/>
      <c r="Q188" s="463"/>
      <c r="R188" s="463"/>
      <c r="S188" s="463"/>
      <c r="T188" s="463"/>
      <c r="U188" s="463"/>
      <c r="V188" s="463"/>
      <c r="W188" s="463"/>
      <c r="X188" s="463"/>
      <c r="Y188" s="463"/>
      <c r="Z188" s="463"/>
      <c r="AA188" s="463"/>
      <c r="AB188" s="463"/>
      <c r="AC188" s="463"/>
      <c r="AD188" s="463"/>
      <c r="AE188" s="463"/>
      <c r="AF188" s="463"/>
      <c r="AG188" s="463"/>
      <c r="AH188" s="464"/>
      <c r="AI188" s="464"/>
      <c r="AJ188" s="464"/>
      <c r="AK188" s="464"/>
      <c r="AL188" s="464"/>
      <c r="AM188" s="464"/>
      <c r="AN188" s="465"/>
      <c r="AO188" s="465"/>
      <c r="AP188" s="465"/>
      <c r="AQ188" s="465"/>
      <c r="AR188" s="465"/>
      <c r="AT188" s="70"/>
      <c r="AU188" s="70"/>
      <c r="AV188" s="70"/>
      <c r="AW188" s="70"/>
      <c r="AX188" s="70"/>
      <c r="AY188" s="70"/>
      <c r="AZ188" s="70"/>
      <c r="BA188" s="70"/>
      <c r="BB188" s="70"/>
    </row>
    <row r="189" spans="1:54" s="466" customFormat="1" outlineLevel="1">
      <c r="A189" s="459"/>
      <c r="B189" s="199" t="s">
        <v>126</v>
      </c>
      <c r="C189" s="460"/>
      <c r="D189" s="458"/>
      <c r="E189" s="461"/>
      <c r="F189" s="462"/>
      <c r="G189" s="463"/>
      <c r="H189" s="463"/>
      <c r="I189" s="463"/>
      <c r="J189" s="463"/>
      <c r="K189" s="463"/>
      <c r="L189" s="463"/>
      <c r="M189" s="463"/>
      <c r="N189" s="463"/>
      <c r="O189" s="463"/>
      <c r="P189" s="463"/>
      <c r="Q189" s="463"/>
      <c r="R189" s="463"/>
      <c r="S189" s="463"/>
      <c r="T189" s="463"/>
      <c r="U189" s="463"/>
      <c r="V189" s="463"/>
      <c r="W189" s="463"/>
      <c r="X189" s="463"/>
      <c r="Y189" s="463"/>
      <c r="Z189" s="463"/>
      <c r="AA189" s="463"/>
      <c r="AB189" s="463"/>
      <c r="AC189" s="463"/>
      <c r="AD189" s="463"/>
      <c r="AE189" s="463"/>
      <c r="AF189" s="463"/>
      <c r="AG189" s="463"/>
      <c r="AH189" s="464"/>
      <c r="AI189" s="464"/>
      <c r="AJ189" s="464"/>
      <c r="AK189" s="464"/>
      <c r="AL189" s="464"/>
      <c r="AM189" s="464"/>
      <c r="AN189" s="465"/>
      <c r="AO189" s="465"/>
      <c r="AP189" s="465"/>
      <c r="AQ189" s="465"/>
      <c r="AR189" s="465"/>
      <c r="AT189" s="70"/>
      <c r="AU189" s="70"/>
      <c r="AV189" s="70"/>
      <c r="AW189" s="70"/>
      <c r="AX189" s="70"/>
      <c r="AY189" s="70"/>
      <c r="AZ189" s="70"/>
      <c r="BA189" s="70"/>
      <c r="BB189" s="70"/>
    </row>
    <row r="190" spans="1:54" s="466" customFormat="1" outlineLevel="1">
      <c r="A190" s="459"/>
      <c r="B190" s="199" t="s">
        <v>68</v>
      </c>
      <c r="C190" s="460"/>
      <c r="D190" s="458"/>
      <c r="E190" s="461"/>
      <c r="F190" s="462"/>
      <c r="G190" s="463"/>
      <c r="H190" s="463"/>
      <c r="I190" s="463"/>
      <c r="J190" s="463"/>
      <c r="K190" s="463"/>
      <c r="L190" s="463"/>
      <c r="M190" s="463"/>
      <c r="N190" s="463"/>
      <c r="O190" s="463"/>
      <c r="P190" s="463"/>
      <c r="Q190" s="463"/>
      <c r="R190" s="463"/>
      <c r="S190" s="463"/>
      <c r="T190" s="463"/>
      <c r="U190" s="463"/>
      <c r="V190" s="463"/>
      <c r="W190" s="463"/>
      <c r="X190" s="463"/>
      <c r="Y190" s="463"/>
      <c r="Z190" s="463"/>
      <c r="AA190" s="463"/>
      <c r="AB190" s="463"/>
      <c r="AC190" s="463"/>
      <c r="AD190" s="463"/>
      <c r="AE190" s="463"/>
      <c r="AF190" s="463"/>
      <c r="AG190" s="463"/>
      <c r="AH190" s="464"/>
      <c r="AI190" s="464"/>
      <c r="AJ190" s="464"/>
      <c r="AK190" s="464"/>
      <c r="AL190" s="464"/>
      <c r="AM190" s="464"/>
      <c r="AN190" s="465"/>
      <c r="AO190" s="465"/>
      <c r="AP190" s="465"/>
      <c r="AQ190" s="465"/>
      <c r="AR190" s="465"/>
      <c r="AT190" s="70"/>
      <c r="AU190" s="70"/>
      <c r="AV190" s="70"/>
      <c r="AW190" s="70"/>
      <c r="AX190" s="70"/>
      <c r="AY190" s="70"/>
      <c r="AZ190" s="70"/>
      <c r="BA190" s="70"/>
      <c r="BB190" s="70"/>
    </row>
    <row r="191" spans="1:54" s="136" customFormat="1">
      <c r="A191" s="129"/>
      <c r="B191" s="149"/>
      <c r="C191" s="130"/>
      <c r="D191" s="128"/>
      <c r="E191" s="131"/>
      <c r="F191" s="132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4"/>
      <c r="AI191" s="134"/>
      <c r="AJ191" s="134"/>
      <c r="AK191" s="134"/>
      <c r="AL191" s="134"/>
      <c r="AM191" s="134"/>
      <c r="AN191" s="135"/>
      <c r="AO191" s="135"/>
      <c r="AP191" s="135"/>
      <c r="AQ191" s="135"/>
      <c r="AR191" s="135"/>
      <c r="AT191" s="141"/>
      <c r="AU191" s="141"/>
      <c r="AV191" s="141"/>
      <c r="AW191" s="141"/>
      <c r="AX191" s="141"/>
      <c r="AY191" s="141"/>
      <c r="AZ191" s="141"/>
      <c r="BA191" s="141"/>
      <c r="BB191" s="141"/>
    </row>
    <row r="192" spans="1:54" s="115" customFormat="1" ht="15.75" customHeight="1">
      <c r="B192" s="212"/>
      <c r="C192" s="212"/>
    </row>
    <row r="193" spans="1:54" s="289" customFormat="1" ht="15.75" customHeight="1">
      <c r="A193" s="287" t="s">
        <v>374</v>
      </c>
      <c r="B193" s="210"/>
      <c r="C193" s="210"/>
      <c r="D193" s="288" t="s">
        <v>14</v>
      </c>
      <c r="G193" s="419"/>
      <c r="H193" s="421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500" t="s">
        <v>632</v>
      </c>
      <c r="AI193" s="501"/>
      <c r="AJ193" s="501"/>
      <c r="AK193" s="501"/>
      <c r="AL193" s="480"/>
      <c r="AM193" s="480"/>
      <c r="AT193" s="481"/>
      <c r="AU193" s="482"/>
      <c r="AV193" s="481"/>
      <c r="AW193" s="482"/>
      <c r="AX193" s="481"/>
      <c r="AY193" s="482"/>
      <c r="AZ193" s="481"/>
      <c r="BA193" s="482"/>
      <c r="BB193" s="481"/>
    </row>
    <row r="194" spans="1:54" s="207" customFormat="1" ht="15.75" customHeight="1">
      <c r="A194" s="334"/>
      <c r="B194" s="212"/>
      <c r="C194" s="212"/>
      <c r="D194" s="213"/>
      <c r="E194" s="335"/>
      <c r="G194" s="332"/>
      <c r="H194" s="333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T194" s="330"/>
      <c r="AU194" s="331"/>
      <c r="AV194" s="330"/>
      <c r="AW194" s="331"/>
      <c r="AX194" s="330"/>
      <c r="AY194" s="331"/>
      <c r="AZ194" s="330"/>
      <c r="BA194" s="331"/>
      <c r="BB194" s="330"/>
    </row>
    <row r="195" spans="1:54" s="113" customFormat="1" ht="15.75" customHeight="1" outlineLevel="1">
      <c r="A195" s="205" t="s">
        <v>374</v>
      </c>
      <c r="B195" s="483" t="s">
        <v>375</v>
      </c>
      <c r="C195" s="426" t="s">
        <v>376</v>
      </c>
      <c r="D195" s="350"/>
      <c r="E195" s="484" t="s">
        <v>377</v>
      </c>
      <c r="F195" s="485" t="s">
        <v>378</v>
      </c>
      <c r="G195" s="206" t="s">
        <v>2</v>
      </c>
      <c r="H195" s="206" t="s">
        <v>2</v>
      </c>
      <c r="I195" s="206" t="s">
        <v>2</v>
      </c>
      <c r="J195" s="206" t="s">
        <v>2</v>
      </c>
      <c r="K195" s="206" t="s">
        <v>2</v>
      </c>
      <c r="L195" s="206" t="s">
        <v>2</v>
      </c>
      <c r="M195" s="206" t="s">
        <v>2</v>
      </c>
      <c r="N195" s="535"/>
      <c r="O195" s="535"/>
      <c r="P195" s="535"/>
      <c r="Q195" s="535"/>
      <c r="R195" s="352"/>
      <c r="S195" s="535"/>
      <c r="T195" s="535"/>
      <c r="U195" s="535"/>
      <c r="V195" s="535"/>
      <c r="W195" s="352"/>
      <c r="X195" s="535"/>
      <c r="Y195" s="535"/>
      <c r="Z195" s="535"/>
      <c r="AA195" s="535"/>
      <c r="AB195" s="352"/>
      <c r="AC195" s="535"/>
      <c r="AD195" s="535"/>
      <c r="AE195" s="535"/>
      <c r="AF195" s="535"/>
      <c r="AG195" s="352"/>
      <c r="AH195" s="499">
        <v>1200</v>
      </c>
      <c r="AI195" s="499"/>
      <c r="AJ195" s="499"/>
      <c r="AK195" s="499"/>
      <c r="AL195" s="499"/>
      <c r="AM195" s="499"/>
      <c r="AN195" s="499"/>
      <c r="AO195" s="499"/>
      <c r="AP195" s="499"/>
      <c r="AQ195" s="499"/>
      <c r="AR195" s="353"/>
      <c r="AS195" s="354"/>
      <c r="AT195" s="486"/>
      <c r="AU195" s="291"/>
      <c r="AV195" s="486"/>
      <c r="AW195" s="291" t="s">
        <v>379</v>
      </c>
      <c r="AX195" s="486" t="s">
        <v>379</v>
      </c>
      <c r="AY195" s="291"/>
      <c r="AZ195" s="486"/>
      <c r="BA195" s="291"/>
      <c r="BB195" s="486" t="s">
        <v>379</v>
      </c>
    </row>
    <row r="196" spans="1:54" s="113" customFormat="1" ht="15.75" customHeight="1" outlineLevel="1">
      <c r="A196" s="205" t="s">
        <v>374</v>
      </c>
      <c r="B196" s="483" t="s">
        <v>375</v>
      </c>
      <c r="C196" s="426" t="s">
        <v>380</v>
      </c>
      <c r="D196" s="350"/>
      <c r="E196" s="484" t="s">
        <v>381</v>
      </c>
      <c r="F196" s="485" t="s">
        <v>382</v>
      </c>
      <c r="G196" s="206" t="s">
        <v>2</v>
      </c>
      <c r="H196" s="206" t="s">
        <v>2</v>
      </c>
      <c r="I196" s="206" t="s">
        <v>2</v>
      </c>
      <c r="J196" s="206" t="s">
        <v>2</v>
      </c>
      <c r="K196" s="206" t="s">
        <v>2</v>
      </c>
      <c r="L196" s="206" t="s">
        <v>2</v>
      </c>
      <c r="M196" s="206" t="s">
        <v>2</v>
      </c>
      <c r="N196" s="498"/>
      <c r="O196" s="498"/>
      <c r="P196" s="498"/>
      <c r="Q196" s="498"/>
      <c r="R196" s="352"/>
      <c r="S196" s="498"/>
      <c r="T196" s="498"/>
      <c r="U196" s="498"/>
      <c r="V196" s="498"/>
      <c r="W196" s="352"/>
      <c r="X196" s="498"/>
      <c r="Y196" s="498"/>
      <c r="Z196" s="498"/>
      <c r="AA196" s="498"/>
      <c r="AB196" s="352"/>
      <c r="AC196" s="498"/>
      <c r="AD196" s="498"/>
      <c r="AE196" s="498"/>
      <c r="AF196" s="498"/>
      <c r="AG196" s="352"/>
      <c r="AH196" s="499">
        <v>1000</v>
      </c>
      <c r="AI196" s="499"/>
      <c r="AJ196" s="499"/>
      <c r="AK196" s="499"/>
      <c r="AL196" s="499"/>
      <c r="AM196" s="499"/>
      <c r="AN196" s="499"/>
      <c r="AO196" s="499"/>
      <c r="AP196" s="499"/>
      <c r="AQ196" s="499"/>
      <c r="AR196" s="354"/>
      <c r="AS196" s="354"/>
      <c r="AT196" s="486"/>
      <c r="AU196" s="291"/>
      <c r="AV196" s="486" t="s">
        <v>379</v>
      </c>
      <c r="AW196" s="291"/>
      <c r="AX196" s="486"/>
      <c r="AY196" s="291"/>
      <c r="AZ196" s="486"/>
      <c r="BA196" s="291"/>
      <c r="BB196" s="486"/>
    </row>
    <row r="197" spans="1:54" s="113" customFormat="1" ht="15.75" customHeight="1" outlineLevel="1">
      <c r="A197" s="205" t="s">
        <v>374</v>
      </c>
      <c r="B197" s="483" t="s">
        <v>375</v>
      </c>
      <c r="C197" s="426" t="s">
        <v>383</v>
      </c>
      <c r="D197" s="350"/>
      <c r="E197" s="484" t="s">
        <v>384</v>
      </c>
      <c r="F197" s="485" t="s">
        <v>385</v>
      </c>
      <c r="G197" s="206" t="s">
        <v>2</v>
      </c>
      <c r="H197" s="206" t="s">
        <v>2</v>
      </c>
      <c r="I197" s="206" t="s">
        <v>2</v>
      </c>
      <c r="J197" s="206" t="s">
        <v>2</v>
      </c>
      <c r="K197" s="206" t="s">
        <v>2</v>
      </c>
      <c r="L197" s="206" t="s">
        <v>2</v>
      </c>
      <c r="M197" s="206" t="s">
        <v>2</v>
      </c>
      <c r="N197" s="498"/>
      <c r="O197" s="498"/>
      <c r="P197" s="498"/>
      <c r="Q197" s="498"/>
      <c r="R197" s="352"/>
      <c r="S197" s="498"/>
      <c r="T197" s="498"/>
      <c r="U197" s="498"/>
      <c r="V197" s="498"/>
      <c r="W197" s="352"/>
      <c r="X197" s="498"/>
      <c r="Y197" s="498"/>
      <c r="Z197" s="498"/>
      <c r="AA197" s="498"/>
      <c r="AB197" s="352"/>
      <c r="AC197" s="498"/>
      <c r="AD197" s="498"/>
      <c r="AE197" s="498"/>
      <c r="AF197" s="498"/>
      <c r="AG197" s="352"/>
      <c r="AH197" s="499">
        <v>600</v>
      </c>
      <c r="AI197" s="499"/>
      <c r="AJ197" s="499"/>
      <c r="AK197" s="499"/>
      <c r="AL197" s="499"/>
      <c r="AM197" s="499"/>
      <c r="AN197" s="499"/>
      <c r="AO197" s="499"/>
      <c r="AP197" s="499"/>
      <c r="AQ197" s="499"/>
      <c r="AR197" s="354"/>
      <c r="AS197" s="354"/>
      <c r="AT197" s="486"/>
      <c r="AU197" s="291"/>
      <c r="AV197" s="486"/>
      <c r="AW197" s="291" t="s">
        <v>379</v>
      </c>
      <c r="AX197" s="486"/>
      <c r="AY197" s="291"/>
      <c r="AZ197" s="486"/>
      <c r="BA197" s="291"/>
      <c r="BB197" s="486"/>
    </row>
    <row r="198" spans="1:54" s="113" customFormat="1" ht="15.75" customHeight="1" outlineLevel="1">
      <c r="A198" s="205" t="s">
        <v>374</v>
      </c>
      <c r="B198" s="483" t="s">
        <v>375</v>
      </c>
      <c r="C198" s="426" t="s">
        <v>386</v>
      </c>
      <c r="D198" s="350"/>
      <c r="E198" s="484" t="s">
        <v>387</v>
      </c>
      <c r="F198" s="485" t="s">
        <v>388</v>
      </c>
      <c r="G198" s="206" t="s">
        <v>2</v>
      </c>
      <c r="H198" s="206" t="s">
        <v>2</v>
      </c>
      <c r="I198" s="206" t="s">
        <v>2</v>
      </c>
      <c r="J198" s="206" t="s">
        <v>2</v>
      </c>
      <c r="K198" s="206" t="s">
        <v>2</v>
      </c>
      <c r="L198" s="206" t="s">
        <v>2</v>
      </c>
      <c r="M198" s="206" t="s">
        <v>2</v>
      </c>
      <c r="N198" s="353"/>
      <c r="O198" s="353"/>
      <c r="P198" s="353"/>
      <c r="Q198" s="353"/>
      <c r="R198" s="352"/>
      <c r="S198" s="353"/>
      <c r="T198" s="353"/>
      <c r="U198" s="353"/>
      <c r="V198" s="353"/>
      <c r="W198" s="352"/>
      <c r="X198" s="353"/>
      <c r="Y198" s="353"/>
      <c r="Z198" s="353"/>
      <c r="AA198" s="353"/>
      <c r="AB198" s="352"/>
      <c r="AC198" s="353"/>
      <c r="AD198" s="353"/>
      <c r="AE198" s="353"/>
      <c r="AF198" s="353"/>
      <c r="AG198" s="352"/>
      <c r="AH198" s="499">
        <v>200</v>
      </c>
      <c r="AI198" s="499"/>
      <c r="AJ198" s="499"/>
      <c r="AK198" s="499"/>
      <c r="AL198" s="499"/>
      <c r="AM198" s="499"/>
      <c r="AN198" s="499"/>
      <c r="AO198" s="499"/>
      <c r="AP198" s="499"/>
      <c r="AQ198" s="499"/>
      <c r="AR198" s="357"/>
      <c r="AS198" s="354"/>
      <c r="AT198" s="486"/>
      <c r="AU198" s="291"/>
      <c r="AV198" s="486"/>
      <c r="AW198" s="291"/>
      <c r="AX198" s="486"/>
      <c r="AY198" s="291"/>
      <c r="AZ198" s="486"/>
      <c r="BA198" s="291"/>
      <c r="BB198" s="486"/>
    </row>
    <row r="199" spans="1:54" s="113" customFormat="1" ht="15.75" customHeight="1" outlineLevel="1">
      <c r="A199" s="205" t="s">
        <v>374</v>
      </c>
      <c r="B199" s="483" t="s">
        <v>389</v>
      </c>
      <c r="C199" s="426" t="s">
        <v>390</v>
      </c>
      <c r="D199" s="350"/>
      <c r="E199" s="484" t="s">
        <v>391</v>
      </c>
      <c r="F199" s="485" t="s">
        <v>392</v>
      </c>
      <c r="G199" s="206" t="s">
        <v>2</v>
      </c>
      <c r="H199" s="206" t="s">
        <v>2</v>
      </c>
      <c r="I199" s="206" t="s">
        <v>2</v>
      </c>
      <c r="J199" s="206" t="s">
        <v>2</v>
      </c>
      <c r="K199" s="206" t="s">
        <v>2</v>
      </c>
      <c r="L199" s="206" t="s">
        <v>2</v>
      </c>
      <c r="M199" s="206" t="s">
        <v>2</v>
      </c>
      <c r="N199" s="498"/>
      <c r="O199" s="498"/>
      <c r="P199" s="498"/>
      <c r="Q199" s="498"/>
      <c r="R199" s="352"/>
      <c r="S199" s="498"/>
      <c r="T199" s="498"/>
      <c r="U199" s="498"/>
      <c r="V199" s="498"/>
      <c r="W199" s="352"/>
      <c r="X199" s="498"/>
      <c r="Y199" s="498"/>
      <c r="Z199" s="498"/>
      <c r="AA199" s="498"/>
      <c r="AB199" s="352"/>
      <c r="AC199" s="498"/>
      <c r="AD199" s="498"/>
      <c r="AE199" s="498"/>
      <c r="AF199" s="498"/>
      <c r="AG199" s="352"/>
      <c r="AH199" s="499">
        <v>1100</v>
      </c>
      <c r="AI199" s="499"/>
      <c r="AJ199" s="499"/>
      <c r="AK199" s="499"/>
      <c r="AL199" s="499"/>
      <c r="AM199" s="499"/>
      <c r="AN199" s="499"/>
      <c r="AO199" s="499"/>
      <c r="AP199" s="499"/>
      <c r="AQ199" s="499"/>
      <c r="AR199" s="354"/>
      <c r="AS199" s="354"/>
      <c r="AT199" s="486"/>
      <c r="AU199" s="291" t="s">
        <v>379</v>
      </c>
      <c r="AV199" s="486"/>
      <c r="AW199" s="291"/>
      <c r="AX199" s="486"/>
      <c r="AY199" s="291"/>
      <c r="AZ199" s="486" t="s">
        <v>379</v>
      </c>
      <c r="BA199" s="291"/>
      <c r="BB199" s="486"/>
    </row>
    <row r="200" spans="1:54" s="113" customFormat="1" ht="15.75" customHeight="1" outlineLevel="1">
      <c r="A200" s="205" t="s">
        <v>374</v>
      </c>
      <c r="B200" s="483" t="s">
        <v>389</v>
      </c>
      <c r="C200" s="426" t="s">
        <v>393</v>
      </c>
      <c r="D200" s="350"/>
      <c r="E200" s="484" t="s">
        <v>394</v>
      </c>
      <c r="F200" s="485" t="s">
        <v>395</v>
      </c>
      <c r="G200" s="206" t="s">
        <v>2</v>
      </c>
      <c r="H200" s="206" t="s">
        <v>2</v>
      </c>
      <c r="I200" s="206" t="s">
        <v>2</v>
      </c>
      <c r="J200" s="206" t="s">
        <v>2</v>
      </c>
      <c r="K200" s="206" t="s">
        <v>2</v>
      </c>
      <c r="L200" s="206" t="s">
        <v>2</v>
      </c>
      <c r="M200" s="206" t="s">
        <v>2</v>
      </c>
      <c r="N200" s="498"/>
      <c r="O200" s="498"/>
      <c r="P200" s="498"/>
      <c r="Q200" s="498"/>
      <c r="R200" s="352"/>
      <c r="S200" s="498"/>
      <c r="T200" s="498"/>
      <c r="U200" s="498"/>
      <c r="V200" s="498"/>
      <c r="W200" s="352"/>
      <c r="X200" s="498"/>
      <c r="Y200" s="498"/>
      <c r="Z200" s="498"/>
      <c r="AA200" s="498"/>
      <c r="AB200" s="352"/>
      <c r="AC200" s="498"/>
      <c r="AD200" s="498"/>
      <c r="AE200" s="498"/>
      <c r="AF200" s="498"/>
      <c r="AG200" s="352"/>
      <c r="AH200" s="499">
        <v>900</v>
      </c>
      <c r="AI200" s="499"/>
      <c r="AJ200" s="499"/>
      <c r="AK200" s="499"/>
      <c r="AL200" s="499"/>
      <c r="AM200" s="499"/>
      <c r="AN200" s="499"/>
      <c r="AO200" s="499"/>
      <c r="AP200" s="499"/>
      <c r="AQ200" s="499"/>
      <c r="AR200" s="354"/>
      <c r="AS200" s="354"/>
      <c r="AT200" s="486"/>
      <c r="AU200" s="291" t="s">
        <v>379</v>
      </c>
      <c r="AV200" s="486"/>
      <c r="AW200" s="291"/>
      <c r="AX200" s="486"/>
      <c r="AY200" s="291"/>
      <c r="AZ200" s="486"/>
      <c r="BA200" s="291"/>
      <c r="BB200" s="486"/>
    </row>
    <row r="201" spans="1:54" s="113" customFormat="1" ht="15.75" customHeight="1" outlineLevel="1">
      <c r="A201" s="205" t="s">
        <v>374</v>
      </c>
      <c r="B201" s="483" t="s">
        <v>389</v>
      </c>
      <c r="C201" s="426" t="s">
        <v>396</v>
      </c>
      <c r="D201" s="350"/>
      <c r="E201" s="484" t="s">
        <v>397</v>
      </c>
      <c r="F201" s="485" t="s">
        <v>398</v>
      </c>
      <c r="G201" s="206" t="s">
        <v>2</v>
      </c>
      <c r="H201" s="206" t="s">
        <v>2</v>
      </c>
      <c r="I201" s="206" t="s">
        <v>2</v>
      </c>
      <c r="J201" s="206" t="s">
        <v>2</v>
      </c>
      <c r="K201" s="206" t="s">
        <v>2</v>
      </c>
      <c r="L201" s="206" t="s">
        <v>2</v>
      </c>
      <c r="M201" s="206" t="s">
        <v>2</v>
      </c>
      <c r="N201" s="498"/>
      <c r="O201" s="498"/>
      <c r="P201" s="498"/>
      <c r="Q201" s="498"/>
      <c r="R201" s="352"/>
      <c r="S201" s="498"/>
      <c r="T201" s="498"/>
      <c r="U201" s="498"/>
      <c r="V201" s="498"/>
      <c r="W201" s="352"/>
      <c r="X201" s="498"/>
      <c r="Y201" s="498"/>
      <c r="Z201" s="498"/>
      <c r="AA201" s="498"/>
      <c r="AB201" s="352"/>
      <c r="AC201" s="498"/>
      <c r="AD201" s="498"/>
      <c r="AE201" s="498"/>
      <c r="AF201" s="498"/>
      <c r="AG201" s="352"/>
      <c r="AH201" s="499">
        <v>600</v>
      </c>
      <c r="AI201" s="499"/>
      <c r="AJ201" s="499"/>
      <c r="AK201" s="499"/>
      <c r="AL201" s="499"/>
      <c r="AM201" s="499"/>
      <c r="AN201" s="499"/>
      <c r="AO201" s="499"/>
      <c r="AP201" s="499"/>
      <c r="AQ201" s="499"/>
      <c r="AR201" s="354"/>
      <c r="AS201" s="354"/>
      <c r="AT201" s="486"/>
      <c r="AU201" s="291" t="s">
        <v>379</v>
      </c>
      <c r="AV201" s="486"/>
      <c r="AW201" s="291"/>
      <c r="AX201" s="486"/>
      <c r="AY201" s="291"/>
      <c r="AZ201" s="486"/>
      <c r="BA201" s="291"/>
      <c r="BB201" s="486"/>
    </row>
    <row r="202" spans="1:54" s="113" customFormat="1" ht="15.75" customHeight="1" outlineLevel="1">
      <c r="A202" s="205" t="s">
        <v>374</v>
      </c>
      <c r="B202" s="483" t="s">
        <v>389</v>
      </c>
      <c r="C202" s="426" t="s">
        <v>399</v>
      </c>
      <c r="D202" s="350"/>
      <c r="E202" s="484" t="s">
        <v>400</v>
      </c>
      <c r="F202" s="485" t="s">
        <v>388</v>
      </c>
      <c r="G202" s="206" t="s">
        <v>2</v>
      </c>
      <c r="H202" s="206" t="s">
        <v>2</v>
      </c>
      <c r="I202" s="206" t="s">
        <v>2</v>
      </c>
      <c r="J202" s="206" t="s">
        <v>2</v>
      </c>
      <c r="K202" s="206" t="s">
        <v>2</v>
      </c>
      <c r="L202" s="206" t="s">
        <v>2</v>
      </c>
      <c r="M202" s="206" t="s">
        <v>2</v>
      </c>
      <c r="N202" s="353"/>
      <c r="O202" s="353"/>
      <c r="P202" s="353"/>
      <c r="Q202" s="353"/>
      <c r="R202" s="352"/>
      <c r="S202" s="353"/>
      <c r="T202" s="353"/>
      <c r="U202" s="353"/>
      <c r="V202" s="353"/>
      <c r="W202" s="352"/>
      <c r="X202" s="353"/>
      <c r="Y202" s="353"/>
      <c r="Z202" s="353"/>
      <c r="AA202" s="353"/>
      <c r="AB202" s="352"/>
      <c r="AC202" s="353"/>
      <c r="AD202" s="353"/>
      <c r="AE202" s="353"/>
      <c r="AF202" s="353"/>
      <c r="AG202" s="352"/>
      <c r="AH202" s="499">
        <v>200</v>
      </c>
      <c r="AI202" s="499"/>
      <c r="AJ202" s="499"/>
      <c r="AK202" s="499"/>
      <c r="AL202" s="499"/>
      <c r="AM202" s="499"/>
      <c r="AN202" s="499"/>
      <c r="AO202" s="499"/>
      <c r="AP202" s="499"/>
      <c r="AQ202" s="499"/>
      <c r="AR202" s="354"/>
      <c r="AS202" s="354"/>
      <c r="AT202" s="486"/>
      <c r="AU202" s="291" t="s">
        <v>379</v>
      </c>
      <c r="AV202" s="486"/>
      <c r="AW202" s="291"/>
      <c r="AX202" s="486"/>
      <c r="AY202" s="291"/>
      <c r="AZ202" s="486"/>
      <c r="BA202" s="291"/>
      <c r="BB202" s="486"/>
    </row>
    <row r="203" spans="1:54" s="113" customFormat="1" ht="15.75" customHeight="1" outlineLevel="1">
      <c r="A203" s="205" t="s">
        <v>374</v>
      </c>
      <c r="B203" s="483" t="s">
        <v>401</v>
      </c>
      <c r="C203" s="426" t="s">
        <v>402</v>
      </c>
      <c r="D203" s="350"/>
      <c r="E203" s="484" t="s">
        <v>403</v>
      </c>
      <c r="F203" s="485" t="s">
        <v>404</v>
      </c>
      <c r="G203" s="206" t="s">
        <v>65</v>
      </c>
      <c r="H203" s="206" t="s">
        <v>2</v>
      </c>
      <c r="I203" s="206" t="s">
        <v>2</v>
      </c>
      <c r="J203" s="206" t="s">
        <v>2</v>
      </c>
      <c r="K203" s="206" t="s">
        <v>2</v>
      </c>
      <c r="L203" s="206" t="s">
        <v>2</v>
      </c>
      <c r="M203" s="206"/>
      <c r="N203" s="498"/>
      <c r="O203" s="498"/>
      <c r="P203" s="498"/>
      <c r="Q203" s="498"/>
      <c r="R203" s="352"/>
      <c r="S203" s="498"/>
      <c r="T203" s="498"/>
      <c r="U203" s="498"/>
      <c r="V203" s="498"/>
      <c r="W203" s="352"/>
      <c r="X203" s="498"/>
      <c r="Y203" s="498"/>
      <c r="Z203" s="498"/>
      <c r="AA203" s="498"/>
      <c r="AB203" s="352"/>
      <c r="AC203" s="498"/>
      <c r="AD203" s="498"/>
      <c r="AE203" s="498"/>
      <c r="AF203" s="498"/>
      <c r="AG203" s="352"/>
      <c r="AH203" s="499">
        <v>700</v>
      </c>
      <c r="AI203" s="499"/>
      <c r="AJ203" s="499"/>
      <c r="AK203" s="499"/>
      <c r="AL203" s="499"/>
      <c r="AM203" s="499"/>
      <c r="AN203" s="499"/>
      <c r="AO203" s="499"/>
      <c r="AP203" s="499"/>
      <c r="AQ203" s="499"/>
      <c r="AR203" s="354"/>
      <c r="AS203" s="354"/>
      <c r="AT203" s="486" t="s">
        <v>379</v>
      </c>
      <c r="AU203" s="291"/>
      <c r="AV203" s="486"/>
      <c r="AW203" s="291"/>
      <c r="AX203" s="486"/>
      <c r="AY203" s="291" t="s">
        <v>379</v>
      </c>
      <c r="AZ203" s="486"/>
      <c r="BA203" s="291"/>
      <c r="BB203" s="486"/>
    </row>
    <row r="204" spans="1:54" s="113" customFormat="1" ht="15.75" customHeight="1" outlineLevel="1">
      <c r="A204" s="205" t="s">
        <v>374</v>
      </c>
      <c r="B204" s="483" t="s">
        <v>405</v>
      </c>
      <c r="C204" s="426" t="s">
        <v>406</v>
      </c>
      <c r="D204" s="350"/>
      <c r="E204" s="484" t="s">
        <v>407</v>
      </c>
      <c r="F204" s="485" t="s">
        <v>408</v>
      </c>
      <c r="G204" s="206" t="s">
        <v>65</v>
      </c>
      <c r="H204" s="206" t="s">
        <v>2</v>
      </c>
      <c r="I204" s="206" t="s">
        <v>2</v>
      </c>
      <c r="J204" s="206" t="s">
        <v>2</v>
      </c>
      <c r="K204" s="206" t="s">
        <v>2</v>
      </c>
      <c r="L204" s="206" t="s">
        <v>2</v>
      </c>
      <c r="M204" s="206"/>
      <c r="N204" s="498"/>
      <c r="O204" s="498"/>
      <c r="P204" s="498"/>
      <c r="Q204" s="498"/>
      <c r="R204" s="352"/>
      <c r="S204" s="498"/>
      <c r="T204" s="498"/>
      <c r="U204" s="498"/>
      <c r="V204" s="498"/>
      <c r="W204" s="352"/>
      <c r="X204" s="498"/>
      <c r="Y204" s="498"/>
      <c r="Z204" s="498"/>
      <c r="AA204" s="498"/>
      <c r="AB204" s="352"/>
      <c r="AC204" s="498"/>
      <c r="AD204" s="498"/>
      <c r="AE204" s="498"/>
      <c r="AF204" s="498"/>
      <c r="AG204" s="352"/>
      <c r="AH204" s="499">
        <v>200</v>
      </c>
      <c r="AI204" s="499"/>
      <c r="AJ204" s="499"/>
      <c r="AK204" s="499"/>
      <c r="AL204" s="499"/>
      <c r="AM204" s="499"/>
      <c r="AN204" s="499"/>
      <c r="AO204" s="499"/>
      <c r="AP204" s="499"/>
      <c r="AQ204" s="499"/>
      <c r="AR204" s="354"/>
      <c r="AS204" s="354"/>
      <c r="AT204" s="486" t="s">
        <v>379</v>
      </c>
      <c r="AU204" s="291"/>
      <c r="AV204" s="486"/>
      <c r="AW204" s="291"/>
      <c r="AX204" s="486"/>
      <c r="AY204" s="291" t="s">
        <v>379</v>
      </c>
      <c r="AZ204" s="486"/>
      <c r="BA204" s="291"/>
      <c r="BB204" s="486"/>
    </row>
    <row r="205" spans="1:54" s="113" customFormat="1" ht="15.75" customHeight="1" outlineLevel="1">
      <c r="A205" s="207"/>
      <c r="B205" s="358"/>
      <c r="C205" s="358"/>
      <c r="D205" s="358"/>
      <c r="E205" s="122"/>
      <c r="F205" s="116"/>
      <c r="G205" s="352"/>
      <c r="H205" s="352"/>
      <c r="I205" s="352"/>
      <c r="J205" s="352"/>
      <c r="K205" s="352"/>
      <c r="L205" s="352"/>
      <c r="M205" s="352"/>
      <c r="N205" s="352"/>
      <c r="O205" s="352"/>
      <c r="P205" s="352"/>
      <c r="Q205" s="352"/>
      <c r="R205" s="352"/>
      <c r="S205" s="352"/>
      <c r="T205" s="352"/>
      <c r="U205" s="352"/>
      <c r="V205" s="352"/>
      <c r="W205" s="352"/>
      <c r="X205" s="352"/>
      <c r="Y205" s="352"/>
      <c r="Z205" s="352"/>
      <c r="AA205" s="352"/>
      <c r="AB205" s="352"/>
      <c r="AC205" s="352"/>
      <c r="AD205" s="352"/>
      <c r="AE205" s="352"/>
      <c r="AF205" s="352"/>
      <c r="AG205" s="352"/>
      <c r="AH205" s="498"/>
      <c r="AI205" s="498"/>
      <c r="AJ205" s="498"/>
      <c r="AK205" s="498"/>
      <c r="AL205" s="498"/>
      <c r="AM205" s="498"/>
      <c r="AN205" s="354"/>
      <c r="AO205" s="354"/>
      <c r="AP205" s="354"/>
      <c r="AQ205" s="354"/>
      <c r="AR205" s="354"/>
      <c r="AS205" s="354"/>
      <c r="AT205" s="486"/>
      <c r="AU205" s="291"/>
      <c r="AV205" s="486"/>
      <c r="AW205" s="291" t="s">
        <v>379</v>
      </c>
      <c r="AX205" s="486"/>
      <c r="AY205" s="291"/>
      <c r="AZ205" s="486"/>
      <c r="BA205" s="291"/>
      <c r="BB205" s="486"/>
    </row>
    <row r="206" spans="1:54" s="207" customFormat="1" ht="15.75" customHeight="1">
      <c r="B206" s="358"/>
      <c r="C206" s="358"/>
      <c r="D206" s="358"/>
      <c r="E206" s="122"/>
      <c r="F206" s="116"/>
      <c r="G206" s="359"/>
      <c r="H206" s="117"/>
      <c r="I206" s="209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119"/>
      <c r="AI206" s="119"/>
      <c r="AJ206" s="119"/>
      <c r="AK206" s="119"/>
      <c r="AL206" s="119"/>
      <c r="AM206" s="119"/>
      <c r="AN206" s="119"/>
      <c r="AP206" s="356"/>
      <c r="AQ206" s="356"/>
      <c r="AR206" s="356"/>
      <c r="AS206" s="356"/>
      <c r="AT206" s="356"/>
      <c r="AU206" s="356"/>
      <c r="AV206" s="356"/>
      <c r="AW206" s="356"/>
      <c r="AX206" s="356"/>
    </row>
    <row r="207" spans="1:54" s="289" customFormat="1" ht="15.75" customHeight="1">
      <c r="A207" s="205" t="s">
        <v>409</v>
      </c>
      <c r="B207" s="299"/>
      <c r="C207" s="299"/>
      <c r="D207" s="299"/>
      <c r="E207" s="294"/>
      <c r="F207" s="295"/>
      <c r="G207" s="292"/>
      <c r="H207" s="300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301"/>
      <c r="Y207" s="301"/>
      <c r="Z207" s="301"/>
      <c r="AA207" s="301"/>
      <c r="AB207" s="301"/>
      <c r="AC207" s="301"/>
      <c r="AD207" s="301"/>
      <c r="AF207" s="302"/>
      <c r="AG207" s="302"/>
      <c r="AH207" s="302"/>
      <c r="AI207" s="302"/>
      <c r="AJ207" s="302"/>
      <c r="AK207" s="302"/>
      <c r="AL207" s="302"/>
      <c r="AM207" s="302"/>
      <c r="AN207" s="302"/>
    </row>
    <row r="208" spans="1:54" s="203" customFormat="1" ht="15.75" customHeight="1" outlineLevel="1">
      <c r="B208" s="202" t="s">
        <v>410</v>
      </c>
      <c r="C208" s="202"/>
    </row>
    <row r="209" spans="1:60" s="203" customFormat="1" ht="15.75" customHeight="1" outlineLevel="1">
      <c r="B209" s="210" t="s">
        <v>411</v>
      </c>
      <c r="C209" s="210"/>
      <c r="D209" s="299"/>
      <c r="E209" s="294"/>
      <c r="F209" s="299"/>
      <c r="H209" s="303"/>
      <c r="AI209" s="298"/>
      <c r="AJ209" s="298"/>
      <c r="AK209" s="298"/>
      <c r="AL209" s="298"/>
      <c r="AM209" s="298"/>
      <c r="AN209" s="298"/>
      <c r="AO209" s="298"/>
      <c r="AP209" s="298"/>
      <c r="AQ209" s="298"/>
      <c r="AR209" s="298"/>
      <c r="AT209" s="302"/>
      <c r="AU209" s="302"/>
      <c r="AV209" s="302"/>
      <c r="AW209" s="302"/>
      <c r="AX209" s="302"/>
      <c r="AY209" s="302"/>
      <c r="AZ209" s="302"/>
      <c r="BA209" s="302"/>
      <c r="BB209" s="302"/>
    </row>
    <row r="210" spans="1:60" s="299" customFormat="1" ht="15.75" customHeight="1" outlineLevel="1">
      <c r="B210" s="210" t="s">
        <v>68</v>
      </c>
      <c r="C210" s="210"/>
    </row>
    <row r="211" spans="1:60" s="212" customFormat="1" ht="15"/>
    <row r="212" spans="1:60" s="307" customFormat="1" ht="20.25">
      <c r="A212" s="405" t="s">
        <v>623</v>
      </c>
      <c r="B212" s="406"/>
      <c r="C212" s="406"/>
      <c r="D212" s="407"/>
      <c r="E212" s="408"/>
      <c r="F212" s="409"/>
      <c r="G212" s="410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411" t="s">
        <v>624</v>
      </c>
      <c r="X212" s="412"/>
      <c r="Y212" s="497" t="s">
        <v>624</v>
      </c>
      <c r="Z212" s="497"/>
      <c r="AA212" s="497"/>
      <c r="AB212" s="497"/>
      <c r="AC212" s="497"/>
      <c r="AD212" s="497"/>
      <c r="AE212" s="413"/>
      <c r="AF212" s="413"/>
      <c r="AH212" s="497" t="s">
        <v>624</v>
      </c>
      <c r="AI212" s="497"/>
      <c r="AJ212" s="497"/>
      <c r="AK212" s="497"/>
      <c r="AL212" s="497"/>
      <c r="AM212" s="497"/>
      <c r="AN212" s="53" t="s">
        <v>29</v>
      </c>
      <c r="AO212" s="53" t="s">
        <v>29</v>
      </c>
      <c r="AP212" s="53" t="s">
        <v>29</v>
      </c>
      <c r="AQ212" s="53" t="s">
        <v>29</v>
      </c>
      <c r="AX212" s="311"/>
    </row>
    <row r="213" spans="1:60" s="307" customFormat="1" outlineLevel="1">
      <c r="A213" s="409"/>
      <c r="B213" s="406"/>
      <c r="C213" s="406"/>
      <c r="D213" s="407"/>
      <c r="E213" s="408"/>
      <c r="F213" s="409"/>
      <c r="G213" s="410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414" t="s">
        <v>625</v>
      </c>
      <c r="X213" s="415"/>
      <c r="Y213" s="416" t="s">
        <v>625</v>
      </c>
      <c r="Z213" s="417"/>
      <c r="AA213" s="414" t="s">
        <v>626</v>
      </c>
      <c r="AB213" s="417"/>
      <c r="AC213" s="414" t="s">
        <v>627</v>
      </c>
      <c r="AD213" s="416"/>
      <c r="AE213" s="418"/>
      <c r="AF213" s="418"/>
      <c r="AH213" s="416" t="s">
        <v>625</v>
      </c>
      <c r="AI213" s="417"/>
      <c r="AJ213" s="414" t="s">
        <v>626</v>
      </c>
      <c r="AK213" s="417"/>
      <c r="AL213" s="414" t="s">
        <v>627</v>
      </c>
      <c r="AM213" s="416"/>
      <c r="AN213" s="53" t="s">
        <v>29</v>
      </c>
      <c r="AO213" s="53" t="s">
        <v>29</v>
      </c>
      <c r="AP213" s="53" t="s">
        <v>29</v>
      </c>
      <c r="AQ213" s="53" t="s">
        <v>29</v>
      </c>
      <c r="AX213" s="311"/>
    </row>
    <row r="214" spans="1:60" s="307" customFormat="1" outlineLevel="1">
      <c r="A214" s="419"/>
      <c r="B214" s="210"/>
      <c r="C214" s="210"/>
      <c r="D214" s="420"/>
      <c r="E214" s="205"/>
      <c r="F214" s="419"/>
      <c r="G214" s="421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422"/>
      <c r="X214" s="422"/>
      <c r="Y214" s="422"/>
      <c r="Z214" s="422"/>
      <c r="AA214" s="422"/>
      <c r="AB214" s="422"/>
      <c r="AC214" s="422"/>
      <c r="AD214" s="422"/>
      <c r="AE214" s="422"/>
      <c r="AF214" s="422"/>
      <c r="AH214" s="422"/>
      <c r="AI214" s="422"/>
      <c r="AJ214" s="422"/>
      <c r="AK214" s="422"/>
      <c r="AL214" s="422"/>
      <c r="AM214" s="422"/>
      <c r="AN214" s="423"/>
      <c r="AO214" s="423"/>
      <c r="AP214" s="423"/>
      <c r="AQ214" s="423"/>
      <c r="AX214" s="311"/>
    </row>
    <row r="215" spans="1:60" s="307" customFormat="1" outlineLevel="1">
      <c r="A215" s="424" t="s">
        <v>623</v>
      </c>
      <c r="B215" s="425"/>
      <c r="C215" s="425"/>
      <c r="D215" s="426"/>
      <c r="E215" s="427"/>
      <c r="F215" s="427"/>
      <c r="G215" s="428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418">
        <v>500</v>
      </c>
      <c r="X215" s="418"/>
      <c r="Y215" s="429">
        <v>500</v>
      </c>
      <c r="Z215" s="429"/>
      <c r="AA215" s="429">
        <v>800</v>
      </c>
      <c r="AB215" s="429"/>
      <c r="AC215" s="429">
        <v>700</v>
      </c>
      <c r="AD215" s="418"/>
      <c r="AE215" s="418"/>
      <c r="AF215" s="418"/>
      <c r="AH215" s="429">
        <v>500</v>
      </c>
      <c r="AI215" s="429"/>
      <c r="AJ215" s="429">
        <v>800</v>
      </c>
      <c r="AK215" s="429"/>
      <c r="AL215" s="429">
        <v>700</v>
      </c>
      <c r="AM215" s="418"/>
      <c r="AN215" s="430" t="s">
        <v>29</v>
      </c>
      <c r="AO215" s="431" t="s">
        <v>29</v>
      </c>
      <c r="AP215" s="430" t="s">
        <v>29</v>
      </c>
      <c r="AQ215" s="431" t="s">
        <v>29</v>
      </c>
      <c r="AT215" s="431" t="s">
        <v>29</v>
      </c>
      <c r="AU215" s="430" t="s">
        <v>29</v>
      </c>
      <c r="AV215" s="431" t="s">
        <v>29</v>
      </c>
      <c r="AW215" s="430" t="s">
        <v>29</v>
      </c>
      <c r="AX215" s="431" t="s">
        <v>29</v>
      </c>
      <c r="AY215" s="430" t="s">
        <v>29</v>
      </c>
      <c r="AZ215" s="431" t="s">
        <v>29</v>
      </c>
      <c r="BA215" s="430" t="s">
        <v>29</v>
      </c>
      <c r="BB215" s="431" t="s">
        <v>29</v>
      </c>
    </row>
    <row r="216" spans="1:60" s="307" customFormat="1" outlineLevel="1">
      <c r="A216" s="305"/>
      <c r="B216" s="432" t="s">
        <v>628</v>
      </c>
      <c r="C216" s="305"/>
      <c r="D216" s="290"/>
      <c r="E216" s="306"/>
      <c r="G216" s="315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309"/>
      <c r="AG216" s="309"/>
      <c r="AH216" s="143"/>
      <c r="AI216" s="143"/>
      <c r="AJ216" s="143"/>
      <c r="AK216" s="143"/>
      <c r="AL216" s="143"/>
      <c r="AM216" s="143"/>
      <c r="AN216" s="310"/>
      <c r="AP216" s="311"/>
      <c r="AQ216" s="311"/>
      <c r="AR216" s="311"/>
      <c r="AS216" s="311"/>
      <c r="AT216" s="311"/>
      <c r="AU216" s="311"/>
      <c r="AV216" s="311"/>
      <c r="AW216" s="311"/>
      <c r="AX216" s="311"/>
    </row>
    <row r="217" spans="1:60" s="307" customFormat="1" outlineLevel="1">
      <c r="A217" s="305"/>
      <c r="B217" s="305" t="s">
        <v>68</v>
      </c>
      <c r="C217" s="305"/>
      <c r="D217" s="290"/>
      <c r="E217" s="306"/>
      <c r="G217" s="315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309"/>
      <c r="AG217" s="309"/>
      <c r="AH217" s="433"/>
      <c r="AI217" s="433"/>
      <c r="AJ217" s="433"/>
      <c r="AK217" s="433"/>
      <c r="AL217" s="433"/>
      <c r="AM217" s="433"/>
      <c r="AN217" s="310"/>
      <c r="AP217" s="311"/>
      <c r="AQ217" s="311"/>
      <c r="AR217" s="311"/>
      <c r="AS217" s="311"/>
      <c r="AT217" s="311"/>
      <c r="AU217" s="311"/>
      <c r="AV217" s="311"/>
      <c r="AW217" s="311"/>
      <c r="AX217" s="311"/>
    </row>
    <row r="218" spans="1:60" s="150" customFormat="1">
      <c r="A218" s="169"/>
      <c r="D218" s="213"/>
      <c r="E218" s="170"/>
      <c r="G218" s="17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1"/>
      <c r="AH218" s="211"/>
      <c r="AI218" s="211"/>
      <c r="AJ218" s="211"/>
      <c r="AK218" s="211"/>
      <c r="AL218" s="211"/>
      <c r="AM218" s="211"/>
      <c r="AN218" s="211"/>
      <c r="AO218" s="211"/>
      <c r="AP218" s="172"/>
      <c r="AQ218" s="172"/>
      <c r="AR218" s="172"/>
      <c r="AS218" s="172"/>
      <c r="AT218" s="155"/>
      <c r="AU218" s="155"/>
      <c r="AV218" s="155"/>
      <c r="AW218" s="155"/>
      <c r="AX218" s="155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s="212" customFormat="1" ht="15"/>
    <row r="220" spans="1:60" s="138" customFormat="1">
      <c r="A220" s="140"/>
      <c r="C220" s="28"/>
      <c r="D220" s="29"/>
      <c r="F220" s="33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9"/>
      <c r="AE220" s="139"/>
      <c r="AF220" s="139"/>
      <c r="AG220" s="139"/>
      <c r="AH220" s="30"/>
      <c r="AI220" s="30"/>
      <c r="AJ220" s="30"/>
      <c r="AK220" s="30"/>
      <c r="AL220" s="30"/>
      <c r="AM220" s="30"/>
      <c r="AN220" s="31"/>
      <c r="AO220" s="31"/>
      <c r="AP220" s="31"/>
      <c r="AQ220" s="31"/>
      <c r="AR220" s="31"/>
      <c r="AT220" s="141"/>
      <c r="AU220" s="141"/>
      <c r="AV220" s="141"/>
      <c r="AW220" s="141"/>
      <c r="AX220" s="141"/>
      <c r="AY220" s="141"/>
      <c r="AZ220" s="141"/>
      <c r="BA220" s="141"/>
      <c r="BB220" s="141"/>
    </row>
    <row r="221" spans="1:60" s="111" customFormat="1">
      <c r="A221" s="114"/>
      <c r="B221" s="115"/>
      <c r="C221" s="115"/>
      <c r="D221" s="122"/>
      <c r="E221" s="116"/>
      <c r="F221" s="113"/>
      <c r="G221" s="117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209"/>
      <c r="T221" s="209"/>
      <c r="U221" s="209"/>
      <c r="V221" s="209"/>
      <c r="W221" s="209"/>
      <c r="X221" s="209"/>
      <c r="Y221" s="209"/>
      <c r="Z221" s="209"/>
      <c r="AA221" s="209"/>
      <c r="AB221" s="209"/>
      <c r="AC221" s="209"/>
      <c r="AD221" s="209"/>
      <c r="AE221" s="209"/>
      <c r="AF221" s="209"/>
      <c r="AG221" s="209"/>
      <c r="AH221" s="118"/>
      <c r="AI221" s="119"/>
      <c r="AJ221" s="209"/>
      <c r="AK221" s="119"/>
      <c r="AL221" s="209"/>
      <c r="AM221" s="119"/>
      <c r="AN221" s="112"/>
      <c r="AO221" s="112"/>
      <c r="AP221" s="112"/>
      <c r="AQ221" s="112"/>
      <c r="AR221" s="112"/>
      <c r="AS221" s="112"/>
      <c r="AU221" s="120"/>
      <c r="AV221" s="120"/>
      <c r="AW221" s="120"/>
      <c r="AX221" s="120"/>
      <c r="AY221" s="120"/>
      <c r="AZ221" s="120"/>
      <c r="BA221" s="120"/>
      <c r="BB221" s="120"/>
      <c r="BC221" s="120"/>
    </row>
  </sheetData>
  <mergeCells count="567">
    <mergeCell ref="AL79:AM79"/>
    <mergeCell ref="AH114:AI114"/>
    <mergeCell ref="AJ114:AK114"/>
    <mergeCell ref="AL114:AM114"/>
    <mergeCell ref="AH98:AI98"/>
    <mergeCell ref="AJ98:AK98"/>
    <mergeCell ref="AL98:AM98"/>
    <mergeCell ref="AH110:AI110"/>
    <mergeCell ref="AJ110:AK110"/>
    <mergeCell ref="AL110:AM110"/>
    <mergeCell ref="AH84:AI84"/>
    <mergeCell ref="AH83:AI83"/>
    <mergeCell ref="AH80:AI80"/>
    <mergeCell ref="AL96:AM96"/>
    <mergeCell ref="AH87:AI87"/>
    <mergeCell ref="AL104:AM104"/>
    <mergeCell ref="AL99:AM99"/>
    <mergeCell ref="AL100:AM100"/>
    <mergeCell ref="AL101:AM101"/>
    <mergeCell ref="AL102:AM102"/>
    <mergeCell ref="AL103:AM103"/>
    <mergeCell ref="AL97:AM97"/>
    <mergeCell ref="AL84:AM84"/>
    <mergeCell ref="AJ84:AK84"/>
    <mergeCell ref="N5:AG5"/>
    <mergeCell ref="AC6:AG6"/>
    <mergeCell ref="AC195:AF195"/>
    <mergeCell ref="AC196:AF196"/>
    <mergeCell ref="AC197:AF197"/>
    <mergeCell ref="AC199:AF199"/>
    <mergeCell ref="AC200:AF200"/>
    <mergeCell ref="AC201:AF201"/>
    <mergeCell ref="AC203:AF203"/>
    <mergeCell ref="S6:W6"/>
    <mergeCell ref="N195:Q195"/>
    <mergeCell ref="S195:V195"/>
    <mergeCell ref="N200:Q200"/>
    <mergeCell ref="S200:V200"/>
    <mergeCell ref="X6:AB6"/>
    <mergeCell ref="X195:AA195"/>
    <mergeCell ref="X196:AA196"/>
    <mergeCell ref="X197:AA197"/>
    <mergeCell ref="X199:AA199"/>
    <mergeCell ref="X200:AA200"/>
    <mergeCell ref="X201:AA201"/>
    <mergeCell ref="X203:AA203"/>
    <mergeCell ref="AL123:AM123"/>
    <mergeCell ref="AL124:AM124"/>
    <mergeCell ref="AL125:AM125"/>
    <mergeCell ref="AL126:AM126"/>
    <mergeCell ref="AL127:AM127"/>
    <mergeCell ref="AL128:AM128"/>
    <mergeCell ref="AH144:AI144"/>
    <mergeCell ref="AH145:AI145"/>
    <mergeCell ref="AJ142:AK142"/>
    <mergeCell ref="AJ143:AK143"/>
    <mergeCell ref="AH138:AI138"/>
    <mergeCell ref="AH139:AI139"/>
    <mergeCell ref="AH123:AI123"/>
    <mergeCell ref="AH124:AI124"/>
    <mergeCell ref="AH125:AI125"/>
    <mergeCell ref="AJ130:AK130"/>
    <mergeCell ref="AJ128:AK128"/>
    <mergeCell ref="AH143:AI143"/>
    <mergeCell ref="AH141:AI141"/>
    <mergeCell ref="AL129:AM129"/>
    <mergeCell ref="AL130:AM130"/>
    <mergeCell ref="AL131:AM131"/>
    <mergeCell ref="AL132:AM132"/>
    <mergeCell ref="AH133:AI133"/>
    <mergeCell ref="AJ81:AK81"/>
    <mergeCell ref="AJ131:AK131"/>
    <mergeCell ref="AJ113:AK113"/>
    <mergeCell ref="AJ161:AK161"/>
    <mergeCell ref="AJ163:AK163"/>
    <mergeCell ref="AJ164:AK164"/>
    <mergeCell ref="AJ165:AK165"/>
    <mergeCell ref="AH146:AI146"/>
    <mergeCell ref="AH147:AI147"/>
    <mergeCell ref="AH148:AI148"/>
    <mergeCell ref="AH149:AI149"/>
    <mergeCell ref="AH150:AI150"/>
    <mergeCell ref="AJ144:AK144"/>
    <mergeCell ref="AJ145:AK145"/>
    <mergeCell ref="AJ146:AK146"/>
    <mergeCell ref="AJ147:AK147"/>
    <mergeCell ref="AJ148:AK148"/>
    <mergeCell ref="AJ149:AK149"/>
    <mergeCell ref="AJ150:AK150"/>
    <mergeCell ref="AH111:AI111"/>
    <mergeCell ref="AH101:AI101"/>
    <mergeCell ref="AH100:AI100"/>
    <mergeCell ref="AH97:AI97"/>
    <mergeCell ref="AH140:AI140"/>
    <mergeCell ref="AH5:AQ5"/>
    <mergeCell ref="AH58:AI58"/>
    <mergeCell ref="AH59:AI59"/>
    <mergeCell ref="AH61:AI61"/>
    <mergeCell ref="AH56:AI56"/>
    <mergeCell ref="AH57:AI57"/>
    <mergeCell ref="AH47:AI47"/>
    <mergeCell ref="AH49:AI49"/>
    <mergeCell ref="AH48:AI48"/>
    <mergeCell ref="AH54:AI54"/>
    <mergeCell ref="AH53:AI53"/>
    <mergeCell ref="AH7:AI7"/>
    <mergeCell ref="AH13:AI13"/>
    <mergeCell ref="AH11:AI11"/>
    <mergeCell ref="AH22:AI22"/>
    <mergeCell ref="AJ14:AK14"/>
    <mergeCell ref="AJ15:AK15"/>
    <mergeCell ref="AJ18:AK18"/>
    <mergeCell ref="AJ7:AK7"/>
    <mergeCell ref="AH14:AI14"/>
    <mergeCell ref="AJ10:AK10"/>
    <mergeCell ref="AH16:AI16"/>
    <mergeCell ref="AH20:AI20"/>
    <mergeCell ref="AJ11:AK11"/>
    <mergeCell ref="AH129:AI129"/>
    <mergeCell ref="AJ129:AK129"/>
    <mergeCell ref="AH37:AI37"/>
    <mergeCell ref="AH32:AI32"/>
    <mergeCell ref="AH33:AI33"/>
    <mergeCell ref="AJ96:AK96"/>
    <mergeCell ref="AJ83:AK83"/>
    <mergeCell ref="AJ109:AK109"/>
    <mergeCell ref="AJ112:AK112"/>
    <mergeCell ref="AH90:AI90"/>
    <mergeCell ref="AH96:AI96"/>
    <mergeCell ref="AH92:AI92"/>
    <mergeCell ref="AH91:AI91"/>
    <mergeCell ref="AH104:AI104"/>
    <mergeCell ref="AH88:AI88"/>
    <mergeCell ref="AH99:AI99"/>
    <mergeCell ref="AH105:AI105"/>
    <mergeCell ref="AJ103:AK103"/>
    <mergeCell ref="AJ101:AK101"/>
    <mergeCell ref="AJ99:AK99"/>
    <mergeCell ref="AH95:AI95"/>
    <mergeCell ref="AH73:AI73"/>
    <mergeCell ref="AH79:AI79"/>
    <mergeCell ref="AH74:AI74"/>
    <mergeCell ref="AJ132:AK132"/>
    <mergeCell ref="AJ127:AK127"/>
    <mergeCell ref="AH126:AI126"/>
    <mergeCell ref="AH94:AI94"/>
    <mergeCell ref="AH76:AI76"/>
    <mergeCell ref="AH89:AI89"/>
    <mergeCell ref="AH50:AI50"/>
    <mergeCell ref="AH39:AI39"/>
    <mergeCell ref="AH40:AI40"/>
    <mergeCell ref="AH93:AI93"/>
    <mergeCell ref="AJ77:AK77"/>
    <mergeCell ref="AJ76:AK76"/>
    <mergeCell ref="AJ39:AK39"/>
    <mergeCell ref="AJ92:AK92"/>
    <mergeCell ref="AJ94:AK94"/>
    <mergeCell ref="AJ40:AK40"/>
    <mergeCell ref="AJ48:AK48"/>
    <mergeCell ref="AH131:AI131"/>
    <mergeCell ref="AH117:AI117"/>
    <mergeCell ref="AJ49:AK49"/>
    <mergeCell ref="AJ93:AK93"/>
    <mergeCell ref="AJ87:AK87"/>
    <mergeCell ref="AJ91:AK91"/>
    <mergeCell ref="AJ106:AK106"/>
    <mergeCell ref="AH152:AI152"/>
    <mergeCell ref="AH153:AI153"/>
    <mergeCell ref="AJ102:AK102"/>
    <mergeCell ref="AJ100:AK100"/>
    <mergeCell ref="AJ80:AK80"/>
    <mergeCell ref="AJ85:AK85"/>
    <mergeCell ref="AJ86:AK86"/>
    <mergeCell ref="AJ82:AK82"/>
    <mergeCell ref="AJ104:AK104"/>
    <mergeCell ref="AJ105:AK105"/>
    <mergeCell ref="AJ116:AK116"/>
    <mergeCell ref="AJ121:AK121"/>
    <mergeCell ref="AJ119:AK119"/>
    <mergeCell ref="AJ117:AK117"/>
    <mergeCell ref="AJ118:AK118"/>
    <mergeCell ref="AH107:AI107"/>
    <mergeCell ref="AH112:AI112"/>
    <mergeCell ref="AJ122:AK122"/>
    <mergeCell ref="AJ123:AK123"/>
    <mergeCell ref="AJ124:AK124"/>
    <mergeCell ref="AJ125:AK125"/>
    <mergeCell ref="AJ126:AK126"/>
    <mergeCell ref="AH132:AI132"/>
    <mergeCell ref="AH130:AI130"/>
    <mergeCell ref="AJ13:AK13"/>
    <mergeCell ref="AJ20:AK20"/>
    <mergeCell ref="AH12:AI12"/>
    <mergeCell ref="AJ12:AK12"/>
    <mergeCell ref="AJ19:AK19"/>
    <mergeCell ref="AJ22:AK22"/>
    <mergeCell ref="AH10:AI10"/>
    <mergeCell ref="AJ17:AK17"/>
    <mergeCell ref="AJ21:AK21"/>
    <mergeCell ref="AJ26:AK26"/>
    <mergeCell ref="AJ28:AK28"/>
    <mergeCell ref="AJ29:AK29"/>
    <mergeCell ref="AJ24:AK24"/>
    <mergeCell ref="AJ111:AK111"/>
    <mergeCell ref="AJ25:AK25"/>
    <mergeCell ref="AH34:AI34"/>
    <mergeCell ref="AH36:AI36"/>
    <mergeCell ref="AH35:AI35"/>
    <mergeCell ref="AJ107:AK107"/>
    <mergeCell ref="AJ108:AK108"/>
    <mergeCell ref="AJ88:AK88"/>
    <mergeCell ref="AJ89:AK89"/>
    <mergeCell ref="AJ90:AK90"/>
    <mergeCell ref="AJ95:AK95"/>
    <mergeCell ref="AJ97:AK97"/>
    <mergeCell ref="AJ53:AK53"/>
    <mergeCell ref="AJ54:AK54"/>
    <mergeCell ref="AJ52:AK52"/>
    <mergeCell ref="AJ55:AK55"/>
    <mergeCell ref="AH55:AI55"/>
    <mergeCell ref="AJ47:AK47"/>
    <mergeCell ref="AJ66:AK66"/>
    <mergeCell ref="AJ62:AK62"/>
    <mergeCell ref="AL34:AM34"/>
    <mergeCell ref="AL52:AM52"/>
    <mergeCell ref="AJ50:AK50"/>
    <mergeCell ref="AJ56:AK56"/>
    <mergeCell ref="AJ61:AK61"/>
    <mergeCell ref="AJ59:AK59"/>
    <mergeCell ref="AL35:AM35"/>
    <mergeCell ref="AL36:AM36"/>
    <mergeCell ref="AL50:AM50"/>
    <mergeCell ref="AL59:AM59"/>
    <mergeCell ref="AL48:AM48"/>
    <mergeCell ref="AL47:AM47"/>
    <mergeCell ref="AL49:AM49"/>
    <mergeCell ref="AL53:AM53"/>
    <mergeCell ref="AL54:AM54"/>
    <mergeCell ref="AL37:AM37"/>
    <mergeCell ref="AL38:AM38"/>
    <mergeCell ref="AL39:AM39"/>
    <mergeCell ref="AL40:AM40"/>
    <mergeCell ref="AJ38:AK38"/>
    <mergeCell ref="AL65:AM65"/>
    <mergeCell ref="AH52:AI52"/>
    <mergeCell ref="AJ71:AK71"/>
    <mergeCell ref="AJ63:AK63"/>
    <mergeCell ref="AJ57:AK57"/>
    <mergeCell ref="AJ58:AK58"/>
    <mergeCell ref="AJ64:AK64"/>
    <mergeCell ref="AJ60:AK60"/>
    <mergeCell ref="AJ65:AK65"/>
    <mergeCell ref="AH60:AI60"/>
    <mergeCell ref="AH71:AI71"/>
    <mergeCell ref="AH63:AI63"/>
    <mergeCell ref="AH70:AI70"/>
    <mergeCell ref="AJ69:AK69"/>
    <mergeCell ref="AJ70:AK70"/>
    <mergeCell ref="AH66:AI66"/>
    <mergeCell ref="AJ68:AK68"/>
    <mergeCell ref="AL61:AM61"/>
    <mergeCell ref="AL69:AM69"/>
    <mergeCell ref="AH68:AI68"/>
    <mergeCell ref="AH77:AI77"/>
    <mergeCell ref="AH72:AI72"/>
    <mergeCell ref="AH69:AI69"/>
    <mergeCell ref="AH67:AI67"/>
    <mergeCell ref="AH62:AI62"/>
    <mergeCell ref="AH64:AI64"/>
    <mergeCell ref="AH65:AI65"/>
    <mergeCell ref="AH78:AI78"/>
    <mergeCell ref="AH75:AI75"/>
    <mergeCell ref="AJ75:AK75"/>
    <mergeCell ref="AJ79:AK79"/>
    <mergeCell ref="AL12:AM12"/>
    <mergeCell ref="AT4:BB4"/>
    <mergeCell ref="AJ37:AK37"/>
    <mergeCell ref="AJ27:AK27"/>
    <mergeCell ref="AJ32:AK32"/>
    <mergeCell ref="AJ33:AK33"/>
    <mergeCell ref="AJ34:AK34"/>
    <mergeCell ref="AJ35:AK35"/>
    <mergeCell ref="AJ36:AK36"/>
    <mergeCell ref="AJ16:AK16"/>
    <mergeCell ref="AL7:AM7"/>
    <mergeCell ref="AL10:AM10"/>
    <mergeCell ref="AL11:AM11"/>
    <mergeCell ref="AL13:AM13"/>
    <mergeCell ref="AL14:AM14"/>
    <mergeCell ref="AL19:AM19"/>
    <mergeCell ref="AL27:AM27"/>
    <mergeCell ref="AL28:AM28"/>
    <mergeCell ref="AL29:AM29"/>
    <mergeCell ref="AL33:AM33"/>
    <mergeCell ref="AL15:AM15"/>
    <mergeCell ref="AL16:AM16"/>
    <mergeCell ref="AL17:AM17"/>
    <mergeCell ref="AL18:AM18"/>
    <mergeCell ref="AL81:AM81"/>
    <mergeCell ref="AL82:AM82"/>
    <mergeCell ref="AL108:AM108"/>
    <mergeCell ref="AL106:AM106"/>
    <mergeCell ref="AL107:AM107"/>
    <mergeCell ref="AL83:AM83"/>
    <mergeCell ref="G4:M4"/>
    <mergeCell ref="N6:R6"/>
    <mergeCell ref="AH15:AI15"/>
    <mergeCell ref="AH21:AI21"/>
    <mergeCell ref="AH27:AI27"/>
    <mergeCell ref="AH29:AI29"/>
    <mergeCell ref="AH25:AI25"/>
    <mergeCell ref="AH30:AI30"/>
    <mergeCell ref="AH17:AI17"/>
    <mergeCell ref="AH18:AI18"/>
    <mergeCell ref="AH26:AI26"/>
    <mergeCell ref="AH19:AI19"/>
    <mergeCell ref="AH24:AI24"/>
    <mergeCell ref="AH23:AI23"/>
    <mergeCell ref="AH28:AI28"/>
    <mergeCell ref="AH6:AM6"/>
    <mergeCell ref="AJ30:AK30"/>
    <mergeCell ref="AL21:AM21"/>
    <mergeCell ref="AH81:AI81"/>
    <mergeCell ref="AH142:AI142"/>
    <mergeCell ref="AH151:AI151"/>
    <mergeCell ref="AH122:AI122"/>
    <mergeCell ref="AH127:AI127"/>
    <mergeCell ref="AH103:AI103"/>
    <mergeCell ref="AH86:AI86"/>
    <mergeCell ref="AH108:AI108"/>
    <mergeCell ref="AH85:AI85"/>
    <mergeCell ref="AH128:AI128"/>
    <mergeCell ref="AH102:AI102"/>
    <mergeCell ref="AH109:AI109"/>
    <mergeCell ref="AH106:AI106"/>
    <mergeCell ref="AH82:AI82"/>
    <mergeCell ref="AH134:AI134"/>
    <mergeCell ref="AH135:AI135"/>
    <mergeCell ref="AH136:AI136"/>
    <mergeCell ref="AH137:AI137"/>
    <mergeCell ref="AH121:AI121"/>
    <mergeCell ref="AH118:AI118"/>
    <mergeCell ref="AH113:AI113"/>
    <mergeCell ref="AH115:AI115"/>
    <mergeCell ref="AH119:AI119"/>
    <mergeCell ref="AL85:AM85"/>
    <mergeCell ref="AL86:AM86"/>
    <mergeCell ref="AL87:AM87"/>
    <mergeCell ref="AL88:AM88"/>
    <mergeCell ref="AL89:AM89"/>
    <mergeCell ref="AL91:AM91"/>
    <mergeCell ref="AL92:AM92"/>
    <mergeCell ref="AL94:AM94"/>
    <mergeCell ref="AL93:AM93"/>
    <mergeCell ref="AL95:AM95"/>
    <mergeCell ref="AL90:AM90"/>
    <mergeCell ref="AL109:AM109"/>
    <mergeCell ref="AL111:AM111"/>
    <mergeCell ref="AL112:AM112"/>
    <mergeCell ref="AL113:AM113"/>
    <mergeCell ref="AL118:AM118"/>
    <mergeCell ref="AL119:AM119"/>
    <mergeCell ref="AL105:AM105"/>
    <mergeCell ref="AH154:AI154"/>
    <mergeCell ref="AH165:AI165"/>
    <mergeCell ref="AJ166:AK166"/>
    <mergeCell ref="AJ162:AK162"/>
    <mergeCell ref="AL153:AM153"/>
    <mergeCell ref="AL154:AM154"/>
    <mergeCell ref="AL115:AM115"/>
    <mergeCell ref="AL116:AM116"/>
    <mergeCell ref="AL117:AM117"/>
    <mergeCell ref="AL122:AM122"/>
    <mergeCell ref="AJ115:AK115"/>
    <mergeCell ref="AJ133:AK133"/>
    <mergeCell ref="AJ134:AK134"/>
    <mergeCell ref="AJ135:AK135"/>
    <mergeCell ref="AJ136:AK136"/>
    <mergeCell ref="AJ137:AK137"/>
    <mergeCell ref="AJ138:AK138"/>
    <mergeCell ref="AJ139:AK139"/>
    <mergeCell ref="AJ151:AK151"/>
    <mergeCell ref="AJ152:AK152"/>
    <mergeCell ref="AH116:AI116"/>
    <mergeCell ref="AJ153:AK153"/>
    <mergeCell ref="AJ154:AK154"/>
    <mergeCell ref="AJ141:AK141"/>
    <mergeCell ref="AJ140:AK140"/>
    <mergeCell ref="AJ178:AK178"/>
    <mergeCell ref="AL181:AM181"/>
    <mergeCell ref="AJ175:AK175"/>
    <mergeCell ref="AJ158:AK158"/>
    <mergeCell ref="AJ167:AK167"/>
    <mergeCell ref="AJ155:AK155"/>
    <mergeCell ref="AJ156:AK156"/>
    <mergeCell ref="AJ181:AK181"/>
    <mergeCell ref="AL177:AM177"/>
    <mergeCell ref="AJ174:AK174"/>
    <mergeCell ref="AH166:AI166"/>
    <mergeCell ref="AH158:AI158"/>
    <mergeCell ref="AH157:AI157"/>
    <mergeCell ref="AL168:AM168"/>
    <mergeCell ref="AJ168:AK168"/>
    <mergeCell ref="AJ169:AK169"/>
    <mergeCell ref="AL157:AM157"/>
    <mergeCell ref="AL155:AM155"/>
    <mergeCell ref="AH168:AI168"/>
    <mergeCell ref="AH167:AI167"/>
    <mergeCell ref="AL166:AM166"/>
    <mergeCell ref="AL167:AM167"/>
    <mergeCell ref="AH156:AI156"/>
    <mergeCell ref="AH159:AI159"/>
    <mergeCell ref="AH160:AI160"/>
    <mergeCell ref="AH161:AI161"/>
    <mergeCell ref="AH162:AI162"/>
    <mergeCell ref="AH163:AI163"/>
    <mergeCell ref="AH164:AI164"/>
    <mergeCell ref="AJ159:AK159"/>
    <mergeCell ref="AJ160:AK160"/>
    <mergeCell ref="AJ157:AK157"/>
    <mergeCell ref="AH173:AI173"/>
    <mergeCell ref="AL170:AM170"/>
    <mergeCell ref="AL176:AM176"/>
    <mergeCell ref="AH174:AI174"/>
    <mergeCell ref="AJ173:AK173"/>
    <mergeCell ref="AH170:AI170"/>
    <mergeCell ref="AH171:AI171"/>
    <mergeCell ref="AH172:AI172"/>
    <mergeCell ref="AJ170:AK170"/>
    <mergeCell ref="AJ171:AK171"/>
    <mergeCell ref="AJ172:AK172"/>
    <mergeCell ref="AL172:AM172"/>
    <mergeCell ref="AL173:AM173"/>
    <mergeCell ref="AL174:AM174"/>
    <mergeCell ref="AL175:AM175"/>
    <mergeCell ref="AH181:AI181"/>
    <mergeCell ref="AL171:AM171"/>
    <mergeCell ref="AL178:AM178"/>
    <mergeCell ref="AH176:AI176"/>
    <mergeCell ref="AH177:AI177"/>
    <mergeCell ref="AH178:AI178"/>
    <mergeCell ref="AJ177:AK177"/>
    <mergeCell ref="AL77:AM77"/>
    <mergeCell ref="AL78:AM78"/>
    <mergeCell ref="AL149:AM149"/>
    <mergeCell ref="AJ176:AK176"/>
    <mergeCell ref="AH155:AI155"/>
    <mergeCell ref="AH175:AI175"/>
    <mergeCell ref="AH169:AI169"/>
    <mergeCell ref="AL158:AM158"/>
    <mergeCell ref="AL159:AM159"/>
    <mergeCell ref="AL160:AM160"/>
    <mergeCell ref="AL161:AM161"/>
    <mergeCell ref="AL162:AM162"/>
    <mergeCell ref="AL163:AM163"/>
    <mergeCell ref="AL156:AM156"/>
    <mergeCell ref="AL169:AM169"/>
    <mergeCell ref="AL164:AM164"/>
    <mergeCell ref="AL165:AM165"/>
    <mergeCell ref="AL76:AM76"/>
    <mergeCell ref="AL75:AM75"/>
    <mergeCell ref="AL71:AM71"/>
    <mergeCell ref="AH51:AI51"/>
    <mergeCell ref="AJ51:AK51"/>
    <mergeCell ref="AL51:AM51"/>
    <mergeCell ref="AL150:AM150"/>
    <mergeCell ref="AL152:AM152"/>
    <mergeCell ref="AL135:AM135"/>
    <mergeCell ref="AL136:AM136"/>
    <mergeCell ref="AL137:AM137"/>
    <mergeCell ref="AL138:AM138"/>
    <mergeCell ref="AL139:AM139"/>
    <mergeCell ref="AL140:AM140"/>
    <mergeCell ref="AL141:AM141"/>
    <mergeCell ref="AL142:AM142"/>
    <mergeCell ref="AL151:AM151"/>
    <mergeCell ref="AL143:AM143"/>
    <mergeCell ref="AL144:AM144"/>
    <mergeCell ref="AL145:AM145"/>
    <mergeCell ref="AL146:AM146"/>
    <mergeCell ref="AL147:AM147"/>
    <mergeCell ref="AL148:AM148"/>
    <mergeCell ref="AL121:AM121"/>
    <mergeCell ref="AH193:AK193"/>
    <mergeCell ref="AL55:AM55"/>
    <mergeCell ref="AL56:AM56"/>
    <mergeCell ref="AL57:AM57"/>
    <mergeCell ref="AL58:AM58"/>
    <mergeCell ref="AL64:AM64"/>
    <mergeCell ref="AL60:AM60"/>
    <mergeCell ref="AL62:AM62"/>
    <mergeCell ref="AL63:AM63"/>
    <mergeCell ref="AJ73:AK73"/>
    <mergeCell ref="AJ74:AK74"/>
    <mergeCell ref="AJ78:AK78"/>
    <mergeCell ref="AJ67:AK67"/>
    <mergeCell ref="AJ72:AK72"/>
    <mergeCell ref="AL72:AM72"/>
    <mergeCell ref="AL80:AM80"/>
    <mergeCell ref="AL133:AM133"/>
    <mergeCell ref="AL134:AM134"/>
    <mergeCell ref="AL67:AM67"/>
    <mergeCell ref="AL66:AM66"/>
    <mergeCell ref="AL68:AM68"/>
    <mergeCell ref="AL70:AM70"/>
    <mergeCell ref="AL73:AM73"/>
    <mergeCell ref="AL74:AM74"/>
    <mergeCell ref="AH195:AQ195"/>
    <mergeCell ref="N196:Q196"/>
    <mergeCell ref="S196:V196"/>
    <mergeCell ref="AH196:AQ196"/>
    <mergeCell ref="N197:Q197"/>
    <mergeCell ref="S197:V197"/>
    <mergeCell ref="AH197:AQ197"/>
    <mergeCell ref="AH198:AQ198"/>
    <mergeCell ref="N199:Q199"/>
    <mergeCell ref="S199:V199"/>
    <mergeCell ref="AH199:AQ199"/>
    <mergeCell ref="AH205:AI205"/>
    <mergeCell ref="AJ205:AK205"/>
    <mergeCell ref="AL205:AM205"/>
    <mergeCell ref="AH200:AQ200"/>
    <mergeCell ref="N201:Q201"/>
    <mergeCell ref="S201:V201"/>
    <mergeCell ref="AH201:AQ201"/>
    <mergeCell ref="AH202:AQ202"/>
    <mergeCell ref="N203:Q203"/>
    <mergeCell ref="S203:V203"/>
    <mergeCell ref="AH203:AQ203"/>
    <mergeCell ref="N204:Q204"/>
    <mergeCell ref="S204:V204"/>
    <mergeCell ref="AH204:AQ204"/>
    <mergeCell ref="AC204:AF204"/>
    <mergeCell ref="X204:AA204"/>
    <mergeCell ref="AH44:AI44"/>
    <mergeCell ref="AJ44:AK44"/>
    <mergeCell ref="AL44:AM44"/>
    <mergeCell ref="AH45:AI45"/>
    <mergeCell ref="AJ45:AK45"/>
    <mergeCell ref="AL45:AM45"/>
    <mergeCell ref="AH46:AI46"/>
    <mergeCell ref="AJ46:AK46"/>
    <mergeCell ref="AL46:AM46"/>
    <mergeCell ref="AJ23:AK23"/>
    <mergeCell ref="AH38:AI38"/>
    <mergeCell ref="Y212:AD212"/>
    <mergeCell ref="AH212:AM212"/>
    <mergeCell ref="AH31:AI31"/>
    <mergeCell ref="AJ31:AK31"/>
    <mergeCell ref="AL31:AM31"/>
    <mergeCell ref="AL20:AM20"/>
    <mergeCell ref="AL32:AM32"/>
    <mergeCell ref="AH42:AI42"/>
    <mergeCell ref="AJ42:AK42"/>
    <mergeCell ref="AL42:AM42"/>
    <mergeCell ref="AH43:AI43"/>
    <mergeCell ref="AJ43:AK43"/>
    <mergeCell ref="AL43:AM43"/>
    <mergeCell ref="AH41:AI41"/>
    <mergeCell ref="AJ41:AK41"/>
    <mergeCell ref="AL41:AM41"/>
    <mergeCell ref="AL22:AM22"/>
    <mergeCell ref="AL23:AM23"/>
    <mergeCell ref="AL24:AM24"/>
    <mergeCell ref="AL25:AM25"/>
    <mergeCell ref="AL26:AM26"/>
    <mergeCell ref="AL30:AM30"/>
  </mergeCells>
  <phoneticPr fontId="64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E0A72-AD8C-4EFD-ACBB-21D936F28173}">
  <sheetPr>
    <pageSetUpPr fitToPage="1"/>
  </sheetPr>
  <dimension ref="A1:BH221"/>
  <sheetViews>
    <sheetView showGridLines="0" zoomScale="60" zoomScaleNormal="60" workbookViewId="0">
      <pane ySplit="5" topLeftCell="A186" activePane="bottomLeft" state="frozen"/>
      <selection activeCell="N10" sqref="N10:AG119"/>
      <selection pane="bottomLeft" activeCell="A211" sqref="A211:XFD216"/>
    </sheetView>
  </sheetViews>
  <sheetFormatPr defaultColWidth="9.140625" defaultRowHeight="18" outlineLevelRow="1" outlineLevelCol="1"/>
  <cols>
    <col min="1" max="1" width="9.7109375" style="140" customWidth="1"/>
    <col min="2" max="2" width="20.85546875" style="140" customWidth="1"/>
    <col min="3" max="3" width="50.7109375" style="28" bestFit="1" customWidth="1"/>
    <col min="4" max="4" width="34.7109375" style="29" bestFit="1" customWidth="1" outlineLevel="1"/>
    <col min="5" max="5" width="36.140625" style="138" customWidth="1"/>
    <col min="6" max="6" width="48" style="33" customWidth="1"/>
    <col min="7" max="12" width="4.28515625" style="139" customWidth="1" outlineLevel="1"/>
    <col min="13" max="13" width="5.28515625" style="139" customWidth="1" outlineLevel="1"/>
    <col min="14" max="14" width="14.42578125" style="139" bestFit="1" customWidth="1" outlineLevel="1"/>
    <col min="15" max="17" width="13.85546875" style="139" customWidth="1" outlineLevel="1"/>
    <col min="18" max="18" width="12.85546875" style="139" customWidth="1" outlineLevel="1"/>
    <col min="19" max="22" width="13.85546875" style="139" customWidth="1" outlineLevel="1"/>
    <col min="23" max="23" width="12.85546875" style="139" customWidth="1" outlineLevel="1"/>
    <col min="24" max="27" width="13.85546875" style="139" customWidth="1" outlineLevel="1"/>
    <col min="28" max="28" width="12.85546875" style="139" customWidth="1" outlineLevel="1"/>
    <col min="29" max="32" width="13.85546875" style="139" customWidth="1" outlineLevel="1"/>
    <col min="33" max="33" width="12.85546875" style="139" customWidth="1" outlineLevel="1"/>
    <col min="34" max="34" width="10.140625" style="30" bestFit="1" customWidth="1"/>
    <col min="35" max="35" width="27.42578125" style="30" customWidth="1"/>
    <col min="36" max="36" width="10.140625" style="30" customWidth="1"/>
    <col min="37" max="37" width="27.42578125" style="30" customWidth="1"/>
    <col min="38" max="38" width="16" style="30" customWidth="1"/>
    <col min="39" max="39" width="27.42578125" style="30" customWidth="1"/>
    <col min="40" max="40" width="17.42578125" style="31" hidden="1" customWidth="1"/>
    <col min="41" max="41" width="15.28515625" style="31" hidden="1" customWidth="1"/>
    <col min="42" max="42" width="12" style="31" hidden="1" customWidth="1"/>
    <col min="43" max="44" width="10.140625" style="31" hidden="1" customWidth="1"/>
    <col min="45" max="45" width="11" style="138" hidden="1" customWidth="1"/>
    <col min="46" max="54" width="3.5703125" style="141" customWidth="1"/>
    <col min="55" max="55" width="5.42578125" style="138" customWidth="1"/>
    <col min="56" max="16384" width="9.140625" style="138"/>
  </cols>
  <sheetData>
    <row r="1" spans="1:55" s="67" customFormat="1" ht="33.75">
      <c r="A1" s="52" t="s">
        <v>469</v>
      </c>
      <c r="B1" s="76"/>
      <c r="C1" s="71"/>
      <c r="D1" s="68"/>
      <c r="F1" s="17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3"/>
      <c r="AI1" s="73"/>
      <c r="AJ1" s="73"/>
      <c r="AK1" s="73"/>
      <c r="AL1" s="73"/>
      <c r="AM1" s="73"/>
      <c r="AN1" s="69"/>
      <c r="AO1" s="69"/>
      <c r="AP1" s="69"/>
      <c r="AQ1" s="69"/>
      <c r="AR1" s="69"/>
      <c r="AT1" s="70"/>
      <c r="AU1" s="70"/>
      <c r="AV1" s="70"/>
      <c r="AW1" s="70"/>
      <c r="AX1" s="70"/>
      <c r="AY1" s="70"/>
      <c r="AZ1" s="70"/>
      <c r="BA1" s="70"/>
      <c r="BB1" s="70"/>
    </row>
    <row r="2" spans="1:55" s="67" customFormat="1" ht="30">
      <c r="A2" s="6" t="s">
        <v>223</v>
      </c>
      <c r="B2" s="76"/>
      <c r="C2" s="71"/>
      <c r="D2" s="81"/>
      <c r="F2" s="17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3"/>
      <c r="AI2" s="73"/>
      <c r="AJ2" s="73"/>
      <c r="AK2" s="73"/>
      <c r="AL2" s="73"/>
      <c r="AM2" s="73"/>
      <c r="AN2" s="69"/>
      <c r="AO2" s="69"/>
      <c r="AP2" s="69"/>
      <c r="AQ2" s="69"/>
      <c r="AR2" s="69"/>
      <c r="AT2" s="70"/>
      <c r="AU2" s="70"/>
      <c r="AV2" s="70"/>
      <c r="AW2" s="70"/>
      <c r="AX2" s="70"/>
      <c r="AY2" s="70"/>
      <c r="AZ2" s="70"/>
      <c r="BA2" s="70"/>
      <c r="BB2" s="70"/>
    </row>
    <row r="3" spans="1:55" s="67" customFormat="1" ht="18.75" customHeight="1">
      <c r="A3" s="76"/>
      <c r="B3" s="76"/>
      <c r="C3" s="66"/>
      <c r="D3" s="81"/>
      <c r="F3" s="18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3"/>
      <c r="AI3" s="73"/>
      <c r="AJ3" s="73"/>
      <c r="AK3" s="73"/>
      <c r="AL3" s="73"/>
      <c r="AM3" s="73"/>
      <c r="AN3" s="69"/>
      <c r="AO3" s="69"/>
      <c r="AP3" s="69"/>
      <c r="AQ3" s="69"/>
      <c r="AR3" s="69"/>
      <c r="AT3" s="70"/>
      <c r="AU3" s="70"/>
      <c r="AV3" s="70"/>
      <c r="AW3" s="70"/>
      <c r="AX3" s="70"/>
      <c r="AY3" s="70"/>
      <c r="AZ3" s="70"/>
      <c r="BA3" s="70"/>
      <c r="BB3" s="70"/>
    </row>
    <row r="4" spans="1:55" s="12" customFormat="1" ht="35.25" customHeight="1">
      <c r="F4" s="1"/>
      <c r="G4" s="518" t="s">
        <v>1</v>
      </c>
      <c r="H4" s="519"/>
      <c r="I4" s="519"/>
      <c r="J4" s="519"/>
      <c r="K4" s="519"/>
      <c r="L4" s="519"/>
      <c r="M4" s="520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9"/>
      <c r="AI4" s="21"/>
      <c r="AJ4" s="9"/>
      <c r="AK4" s="21"/>
      <c r="AL4" s="9"/>
      <c r="AM4" s="21"/>
      <c r="AN4" s="19"/>
      <c r="AO4" s="19"/>
      <c r="AP4" s="19"/>
      <c r="AQ4" s="19"/>
      <c r="AR4" s="19"/>
      <c r="AS4" s="26"/>
      <c r="AT4" s="525" t="s">
        <v>46</v>
      </c>
      <c r="AU4" s="526"/>
      <c r="AV4" s="526"/>
      <c r="AW4" s="526"/>
      <c r="AX4" s="526"/>
      <c r="AY4" s="526"/>
      <c r="AZ4" s="526"/>
      <c r="BA4" s="526"/>
      <c r="BB4" s="527"/>
    </row>
    <row r="5" spans="1:55" s="13" customFormat="1" ht="108.75">
      <c r="A5" s="22" t="s">
        <v>38</v>
      </c>
      <c r="B5" s="22" t="s">
        <v>37</v>
      </c>
      <c r="C5" s="22" t="s">
        <v>47</v>
      </c>
      <c r="D5" s="22"/>
      <c r="E5" s="22" t="s">
        <v>15</v>
      </c>
      <c r="F5" s="23" t="s">
        <v>0</v>
      </c>
      <c r="G5" s="55" t="s">
        <v>39</v>
      </c>
      <c r="H5" s="55" t="s">
        <v>40</v>
      </c>
      <c r="I5" s="55" t="s">
        <v>41</v>
      </c>
      <c r="J5" s="55" t="s">
        <v>42</v>
      </c>
      <c r="K5" s="55" t="s">
        <v>43</v>
      </c>
      <c r="L5" s="55" t="s">
        <v>44</v>
      </c>
      <c r="M5" s="55" t="s">
        <v>45</v>
      </c>
      <c r="N5" s="530" t="s">
        <v>181</v>
      </c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531"/>
      <c r="AG5" s="532"/>
      <c r="AH5" s="530" t="s">
        <v>48</v>
      </c>
      <c r="AI5" s="531"/>
      <c r="AJ5" s="531"/>
      <c r="AK5" s="531"/>
      <c r="AL5" s="531"/>
      <c r="AM5" s="531"/>
      <c r="AN5" s="531"/>
      <c r="AO5" s="531"/>
      <c r="AP5" s="531"/>
      <c r="AQ5" s="532"/>
      <c r="AR5" s="62"/>
      <c r="AS5" s="103"/>
      <c r="AT5" s="24" t="s">
        <v>20</v>
      </c>
      <c r="AU5" s="25" t="s">
        <v>21</v>
      </c>
      <c r="AV5" s="24" t="s">
        <v>22</v>
      </c>
      <c r="AW5" s="25" t="s">
        <v>23</v>
      </c>
      <c r="AX5" s="24" t="s">
        <v>24</v>
      </c>
      <c r="AY5" s="25" t="s">
        <v>25</v>
      </c>
      <c r="AZ5" s="24" t="s">
        <v>26</v>
      </c>
      <c r="BA5" s="25" t="s">
        <v>27</v>
      </c>
      <c r="BB5" s="24" t="s">
        <v>28</v>
      </c>
      <c r="BC5" s="11"/>
    </row>
    <row r="6" spans="1:55" s="43" customFormat="1" ht="20.25">
      <c r="A6" s="34" t="s">
        <v>49</v>
      </c>
      <c r="B6" s="35"/>
      <c r="C6" s="36"/>
      <c r="D6" s="57" t="s">
        <v>14</v>
      </c>
      <c r="E6" s="38"/>
      <c r="F6" s="39"/>
      <c r="G6" s="40"/>
      <c r="H6" s="40"/>
      <c r="I6" s="40"/>
      <c r="J6" s="40"/>
      <c r="K6" s="40"/>
      <c r="L6" s="40"/>
      <c r="M6" s="40"/>
      <c r="N6" s="521" t="s">
        <v>470</v>
      </c>
      <c r="O6" s="522"/>
      <c r="P6" s="522"/>
      <c r="Q6" s="522"/>
      <c r="R6" s="522"/>
      <c r="S6" s="521" t="s">
        <v>471</v>
      </c>
      <c r="T6" s="522"/>
      <c r="U6" s="522"/>
      <c r="V6" s="522"/>
      <c r="W6" s="522"/>
      <c r="X6" s="521" t="s">
        <v>472</v>
      </c>
      <c r="Y6" s="522"/>
      <c r="Z6" s="522"/>
      <c r="AA6" s="522"/>
      <c r="AB6" s="522"/>
      <c r="AC6" s="521" t="s">
        <v>473</v>
      </c>
      <c r="AD6" s="522"/>
      <c r="AE6" s="522"/>
      <c r="AF6" s="522"/>
      <c r="AG6" s="522"/>
      <c r="AH6" s="523" t="s">
        <v>314</v>
      </c>
      <c r="AI6" s="524"/>
      <c r="AJ6" s="524"/>
      <c r="AK6" s="524"/>
      <c r="AL6" s="524"/>
      <c r="AM6" s="524"/>
      <c r="AN6" s="64"/>
      <c r="AO6" s="64"/>
      <c r="AP6" s="41"/>
      <c r="AQ6" s="41"/>
      <c r="AR6" s="41"/>
      <c r="AS6" s="42"/>
      <c r="AT6" s="53"/>
      <c r="AU6" s="53"/>
      <c r="AV6" s="53"/>
      <c r="AW6" s="53"/>
      <c r="AX6" s="53"/>
      <c r="AY6" s="53"/>
      <c r="AZ6" s="53"/>
      <c r="BA6" s="53"/>
      <c r="BB6" s="53"/>
    </row>
    <row r="7" spans="1:55" s="43" customFormat="1" ht="20.25">
      <c r="A7" s="34"/>
      <c r="B7" s="35"/>
      <c r="C7" s="36"/>
      <c r="D7" s="37"/>
      <c r="E7" s="38"/>
      <c r="F7" s="39"/>
      <c r="G7" s="40"/>
      <c r="H7" s="40"/>
      <c r="I7" s="40"/>
      <c r="J7" s="40"/>
      <c r="K7" s="40"/>
      <c r="L7" s="40"/>
      <c r="M7" s="40"/>
      <c r="N7" s="84" t="s">
        <v>176</v>
      </c>
      <c r="O7" s="84" t="s">
        <v>177</v>
      </c>
      <c r="P7" s="84" t="s">
        <v>178</v>
      </c>
      <c r="Q7" s="84" t="s">
        <v>179</v>
      </c>
      <c r="R7" s="84" t="s">
        <v>180</v>
      </c>
      <c r="S7" s="84" t="s">
        <v>176</v>
      </c>
      <c r="T7" s="84" t="s">
        <v>177</v>
      </c>
      <c r="U7" s="84" t="s">
        <v>178</v>
      </c>
      <c r="V7" s="84" t="s">
        <v>179</v>
      </c>
      <c r="W7" s="84" t="s">
        <v>180</v>
      </c>
      <c r="X7" s="84" t="s">
        <v>176</v>
      </c>
      <c r="Y7" s="84" t="s">
        <v>177</v>
      </c>
      <c r="Z7" s="84" t="s">
        <v>178</v>
      </c>
      <c r="AA7" s="84" t="s">
        <v>179</v>
      </c>
      <c r="AB7" s="84" t="s">
        <v>180</v>
      </c>
      <c r="AC7" s="84" t="s">
        <v>176</v>
      </c>
      <c r="AD7" s="84" t="s">
        <v>177</v>
      </c>
      <c r="AE7" s="84" t="s">
        <v>178</v>
      </c>
      <c r="AF7" s="84" t="s">
        <v>179</v>
      </c>
      <c r="AG7" s="84" t="s">
        <v>180</v>
      </c>
      <c r="AH7" s="533" t="s">
        <v>474</v>
      </c>
      <c r="AI7" s="534"/>
      <c r="AJ7" s="528" t="s">
        <v>475</v>
      </c>
      <c r="AK7" s="529"/>
      <c r="AL7" s="528" t="s">
        <v>473</v>
      </c>
      <c r="AM7" s="529"/>
      <c r="AN7" s="65"/>
      <c r="AO7" s="65"/>
      <c r="AP7" s="41"/>
      <c r="AQ7" s="41"/>
      <c r="AR7" s="41"/>
      <c r="AS7" s="42"/>
      <c r="AT7" s="53"/>
      <c r="AU7" s="53"/>
      <c r="AV7" s="53"/>
      <c r="AW7" s="53"/>
      <c r="AX7" s="53"/>
      <c r="AY7" s="53"/>
      <c r="AZ7" s="53"/>
      <c r="BA7" s="53"/>
      <c r="BB7" s="53"/>
    </row>
    <row r="8" spans="1:55" s="43" customFormat="1" ht="50.25" customHeight="1">
      <c r="A8" s="45" t="s">
        <v>182</v>
      </c>
      <c r="B8" s="59"/>
      <c r="C8" s="87"/>
      <c r="D8" s="88"/>
      <c r="E8" s="58"/>
      <c r="F8" s="89"/>
      <c r="G8" s="90"/>
      <c r="H8" s="90"/>
      <c r="I8" s="90"/>
      <c r="J8" s="90"/>
      <c r="K8" s="90"/>
      <c r="L8" s="90"/>
      <c r="M8" s="90"/>
      <c r="N8" s="121">
        <v>58496280</v>
      </c>
      <c r="O8" s="121">
        <v>24226623</v>
      </c>
      <c r="P8" s="121">
        <v>38613751</v>
      </c>
      <c r="Q8" s="121">
        <v>24462233</v>
      </c>
      <c r="R8" s="121">
        <v>12467757</v>
      </c>
      <c r="S8" s="121">
        <v>58496280</v>
      </c>
      <c r="T8" s="121">
        <v>24226623</v>
      </c>
      <c r="U8" s="121">
        <v>38613751</v>
      </c>
      <c r="V8" s="121">
        <v>24462233</v>
      </c>
      <c r="W8" s="121">
        <v>12467757</v>
      </c>
      <c r="X8" s="121">
        <v>57860719</v>
      </c>
      <c r="Y8" s="121">
        <v>23949459</v>
      </c>
      <c r="Z8" s="121">
        <v>38054844</v>
      </c>
      <c r="AA8" s="121">
        <v>23797059</v>
      </c>
      <c r="AB8" s="121">
        <v>12237879</v>
      </c>
      <c r="AC8" s="121">
        <v>57860719</v>
      </c>
      <c r="AD8" s="121">
        <v>23949459</v>
      </c>
      <c r="AE8" s="121">
        <v>38054844</v>
      </c>
      <c r="AF8" s="121">
        <v>23797059</v>
      </c>
      <c r="AG8" s="121">
        <v>12237879</v>
      </c>
      <c r="AH8" s="401"/>
      <c r="AI8" s="401"/>
      <c r="AJ8" s="401"/>
      <c r="AK8" s="401"/>
      <c r="AL8" s="401"/>
      <c r="AM8" s="401"/>
      <c r="AN8" s="92"/>
      <c r="AO8" s="92"/>
      <c r="AP8" s="93"/>
      <c r="AQ8" s="93"/>
      <c r="AR8" s="93"/>
      <c r="AS8" s="61"/>
      <c r="AT8" s="94"/>
      <c r="AU8" s="94"/>
      <c r="AV8" s="94"/>
      <c r="AW8" s="94"/>
      <c r="AX8" s="94"/>
      <c r="AY8" s="94"/>
      <c r="AZ8" s="94"/>
      <c r="BA8" s="94"/>
      <c r="BB8" s="94"/>
    </row>
    <row r="9" spans="1:55" s="32" customFormat="1" ht="15" customHeight="1">
      <c r="A9" s="219"/>
      <c r="B9" s="220"/>
      <c r="C9" s="221"/>
      <c r="D9" s="222"/>
      <c r="E9" s="223"/>
      <c r="F9" s="224"/>
      <c r="G9" s="225"/>
      <c r="H9" s="225"/>
      <c r="I9" s="225"/>
      <c r="J9" s="225"/>
      <c r="K9" s="225"/>
      <c r="L9" s="225"/>
      <c r="M9" s="225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403"/>
      <c r="AI9" s="403"/>
      <c r="AJ9" s="403"/>
      <c r="AK9" s="403"/>
      <c r="AL9" s="403"/>
      <c r="AM9" s="403"/>
      <c r="AN9" s="160"/>
      <c r="AO9" s="160"/>
      <c r="AP9" s="228"/>
      <c r="AQ9" s="228"/>
      <c r="AR9" s="228"/>
      <c r="AS9" s="60"/>
      <c r="AT9" s="229"/>
      <c r="AU9" s="229"/>
      <c r="AV9" s="229"/>
      <c r="AW9" s="229"/>
      <c r="AX9" s="229"/>
      <c r="AY9" s="229"/>
      <c r="AZ9" s="229"/>
      <c r="BA9" s="229"/>
      <c r="BB9" s="229"/>
    </row>
    <row r="10" spans="1:55" s="182" customFormat="1" outlineLevel="1">
      <c r="A10" s="173" t="s">
        <v>49</v>
      </c>
      <c r="B10" s="174" t="s">
        <v>3</v>
      </c>
      <c r="C10" s="175" t="s">
        <v>228</v>
      </c>
      <c r="D10" s="191"/>
      <c r="E10" s="176" t="s">
        <v>30</v>
      </c>
      <c r="F10" s="177" t="s">
        <v>124</v>
      </c>
      <c r="G10" s="178" t="s">
        <v>2</v>
      </c>
      <c r="H10" s="178" t="s">
        <v>2</v>
      </c>
      <c r="I10" s="178" t="s">
        <v>2</v>
      </c>
      <c r="J10" s="178" t="s">
        <v>2</v>
      </c>
      <c r="K10" s="178" t="s">
        <v>2</v>
      </c>
      <c r="L10" s="178" t="s">
        <v>2</v>
      </c>
      <c r="M10" s="178" t="s">
        <v>2</v>
      </c>
      <c r="N10" s="121">
        <v>900000</v>
      </c>
      <c r="O10" s="121">
        <v>581622.14587137976</v>
      </c>
      <c r="P10" s="121">
        <v>275807.10062834679</v>
      </c>
      <c r="Q10" s="121">
        <v>116539.24330124534</v>
      </c>
      <c r="R10" s="121">
        <v>26565.966096098888</v>
      </c>
      <c r="S10" s="121">
        <v>850000</v>
      </c>
      <c r="T10" s="121">
        <v>546402.87690702814</v>
      </c>
      <c r="U10" s="121">
        <v>258519.58884368604</v>
      </c>
      <c r="V10" s="121">
        <v>105869.83787443925</v>
      </c>
      <c r="W10" s="121">
        <v>25556.238300061446</v>
      </c>
      <c r="X10" s="121">
        <v>800000</v>
      </c>
      <c r="Y10" s="121">
        <v>526582.49915717123</v>
      </c>
      <c r="Z10" s="121">
        <v>238400.94550647278</v>
      </c>
      <c r="AA10" s="121">
        <v>102818.18869366027</v>
      </c>
      <c r="AB10" s="121">
        <v>24436.522494875728</v>
      </c>
      <c r="AC10" s="121">
        <v>900000</v>
      </c>
      <c r="AD10" s="121">
        <v>566573.83333162055</v>
      </c>
      <c r="AE10" s="121">
        <v>275807.49586360698</v>
      </c>
      <c r="AF10" s="121">
        <v>111194.46699620788</v>
      </c>
      <c r="AG10" s="121">
        <v>26481.137019947178</v>
      </c>
      <c r="AH10" s="496">
        <v>5500</v>
      </c>
      <c r="AI10" s="496"/>
      <c r="AJ10" s="496">
        <v>4950</v>
      </c>
      <c r="AK10" s="496"/>
      <c r="AL10" s="496">
        <v>6270.0000000000009</v>
      </c>
      <c r="AM10" s="496"/>
      <c r="AN10" s="404"/>
      <c r="AO10" s="404"/>
      <c r="AP10" s="404"/>
      <c r="AQ10" s="404"/>
      <c r="AR10" s="404"/>
      <c r="AS10" s="2"/>
      <c r="AT10" s="181" t="s">
        <v>6</v>
      </c>
      <c r="AU10" s="11" t="s">
        <v>6</v>
      </c>
      <c r="AV10" s="181" t="s">
        <v>6</v>
      </c>
      <c r="AW10" s="11" t="s">
        <v>29</v>
      </c>
      <c r="AX10" s="181" t="s">
        <v>6</v>
      </c>
      <c r="AY10" s="11" t="s">
        <v>6</v>
      </c>
      <c r="AZ10" s="181"/>
      <c r="BA10" s="11" t="s">
        <v>6</v>
      </c>
      <c r="BB10" s="181" t="s">
        <v>6</v>
      </c>
    </row>
    <row r="11" spans="1:55" s="182" customFormat="1" outlineLevel="1">
      <c r="A11" s="173" t="s">
        <v>49</v>
      </c>
      <c r="B11" s="174" t="s">
        <v>3</v>
      </c>
      <c r="C11" s="175" t="s">
        <v>229</v>
      </c>
      <c r="D11" s="191"/>
      <c r="E11" s="176" t="s">
        <v>512</v>
      </c>
      <c r="F11" s="177" t="s">
        <v>511</v>
      </c>
      <c r="G11" s="178" t="s">
        <v>2</v>
      </c>
      <c r="H11" s="178" t="s">
        <v>2</v>
      </c>
      <c r="I11" s="178" t="s">
        <v>2</v>
      </c>
      <c r="J11" s="178" t="s">
        <v>2</v>
      </c>
      <c r="K11" s="178" t="s">
        <v>2</v>
      </c>
      <c r="L11" s="178" t="s">
        <v>2</v>
      </c>
      <c r="M11" s="178" t="s">
        <v>2</v>
      </c>
      <c r="N11" s="121">
        <v>900000</v>
      </c>
      <c r="O11" s="121">
        <v>585292.34383472241</v>
      </c>
      <c r="P11" s="121">
        <v>247402.12086949564</v>
      </c>
      <c r="Q11" s="121">
        <v>110576.27814120117</v>
      </c>
      <c r="R11" s="121">
        <v>25868.092153098507</v>
      </c>
      <c r="S11" s="121">
        <v>850000</v>
      </c>
      <c r="T11" s="121">
        <v>555606.94227476942</v>
      </c>
      <c r="U11" s="121">
        <v>230921.68899014447</v>
      </c>
      <c r="V11" s="121">
        <v>96547.535897870912</v>
      </c>
      <c r="W11" s="121">
        <v>21741.76006980172</v>
      </c>
      <c r="X11" s="121">
        <v>800000</v>
      </c>
      <c r="Y11" s="121">
        <v>532354.00091538532</v>
      </c>
      <c r="Z11" s="121">
        <v>222465.89215982237</v>
      </c>
      <c r="AA11" s="121">
        <v>100416.7924509928</v>
      </c>
      <c r="AB11" s="121">
        <v>23121.269074584427</v>
      </c>
      <c r="AC11" s="121">
        <v>900000</v>
      </c>
      <c r="AD11" s="121">
        <v>576299.38054966845</v>
      </c>
      <c r="AE11" s="121">
        <v>240001.22663431987</v>
      </c>
      <c r="AF11" s="121">
        <v>110960.31837975235</v>
      </c>
      <c r="AG11" s="121">
        <v>24747.347403283289</v>
      </c>
      <c r="AH11" s="496">
        <v>4950</v>
      </c>
      <c r="AI11" s="496"/>
      <c r="AJ11" s="496">
        <v>4400</v>
      </c>
      <c r="AK11" s="496"/>
      <c r="AL11" s="496">
        <v>5390</v>
      </c>
      <c r="AM11" s="496"/>
      <c r="AN11" s="404"/>
      <c r="AO11" s="404"/>
      <c r="AP11" s="404"/>
      <c r="AQ11" s="404"/>
      <c r="AR11" s="404"/>
      <c r="AS11" s="2"/>
      <c r="AT11" s="181" t="s">
        <v>6</v>
      </c>
      <c r="AU11" s="11" t="s">
        <v>29</v>
      </c>
      <c r="AV11" s="181" t="s">
        <v>6</v>
      </c>
      <c r="AW11" s="11" t="s">
        <v>29</v>
      </c>
      <c r="AX11" s="181" t="s">
        <v>29</v>
      </c>
      <c r="AY11" s="11" t="s">
        <v>6</v>
      </c>
      <c r="AZ11" s="181" t="s">
        <v>29</v>
      </c>
      <c r="BA11" s="11" t="s">
        <v>6</v>
      </c>
      <c r="BB11" s="181"/>
    </row>
    <row r="12" spans="1:55" s="182" customFormat="1" outlineLevel="1">
      <c r="A12" s="173" t="s">
        <v>49</v>
      </c>
      <c r="B12" s="174" t="s">
        <v>3</v>
      </c>
      <c r="C12" s="175" t="s">
        <v>513</v>
      </c>
      <c r="D12" s="191"/>
      <c r="E12" s="176" t="s">
        <v>514</v>
      </c>
      <c r="F12" s="177" t="s">
        <v>515</v>
      </c>
      <c r="G12" s="178"/>
      <c r="H12" s="178" t="s">
        <v>2</v>
      </c>
      <c r="I12" s="178" t="s">
        <v>2</v>
      </c>
      <c r="J12" s="178" t="s">
        <v>2</v>
      </c>
      <c r="K12" s="178" t="s">
        <v>2</v>
      </c>
      <c r="L12" s="178" t="s">
        <v>2</v>
      </c>
      <c r="M12" s="178"/>
      <c r="N12" s="121">
        <v>1200000</v>
      </c>
      <c r="O12" s="121">
        <v>682962.25213514909</v>
      </c>
      <c r="P12" s="121">
        <v>416382.59079290577</v>
      </c>
      <c r="Q12" s="121">
        <v>171957.53256156819</v>
      </c>
      <c r="R12" s="121">
        <v>68907.17008784863</v>
      </c>
      <c r="S12" s="121">
        <v>1200000</v>
      </c>
      <c r="T12" s="121">
        <v>695249.26626133907</v>
      </c>
      <c r="U12" s="121">
        <v>465192.87210666225</v>
      </c>
      <c r="V12" s="121">
        <v>207637.02857611162</v>
      </c>
      <c r="W12" s="121">
        <v>90431.433210574047</v>
      </c>
      <c r="X12" s="121">
        <v>1250000</v>
      </c>
      <c r="Y12" s="121">
        <v>691313.41424254957</v>
      </c>
      <c r="Z12" s="121">
        <v>499719.51299718732</v>
      </c>
      <c r="AA12" s="121">
        <v>198327.52370598773</v>
      </c>
      <c r="AB12" s="121">
        <v>80624.538163641919</v>
      </c>
      <c r="AC12" s="121">
        <v>1200000</v>
      </c>
      <c r="AD12" s="121">
        <v>636756.98509444203</v>
      </c>
      <c r="AE12" s="121">
        <v>460871.40184659947</v>
      </c>
      <c r="AF12" s="121">
        <v>224090.27819684995</v>
      </c>
      <c r="AG12" s="121">
        <v>100318.83008468609</v>
      </c>
      <c r="AH12" s="496">
        <v>8250</v>
      </c>
      <c r="AI12" s="496"/>
      <c r="AJ12" s="496">
        <v>8030.0000000000009</v>
      </c>
      <c r="AK12" s="496"/>
      <c r="AL12" s="496">
        <v>10230</v>
      </c>
      <c r="AM12" s="496"/>
      <c r="AN12" s="404"/>
      <c r="AO12" s="404"/>
      <c r="AP12" s="404"/>
      <c r="AQ12" s="404"/>
      <c r="AR12" s="404"/>
      <c r="AS12" s="2"/>
      <c r="AT12" s="181" t="s">
        <v>6</v>
      </c>
      <c r="AU12" s="11" t="s">
        <v>29</v>
      </c>
      <c r="AV12" s="181" t="s">
        <v>6</v>
      </c>
      <c r="AW12" s="11"/>
      <c r="AX12" s="181"/>
      <c r="AY12" s="11" t="s">
        <v>6</v>
      </c>
      <c r="AZ12" s="181" t="s">
        <v>29</v>
      </c>
      <c r="BA12" s="11" t="s">
        <v>6</v>
      </c>
      <c r="BB12" s="181" t="s">
        <v>29</v>
      </c>
    </row>
    <row r="13" spans="1:55" s="182" customFormat="1" outlineLevel="1">
      <c r="A13" s="173" t="s">
        <v>49</v>
      </c>
      <c r="B13" s="174" t="s">
        <v>3</v>
      </c>
      <c r="C13" s="175" t="s">
        <v>303</v>
      </c>
      <c r="D13" s="191"/>
      <c r="E13" s="176" t="s">
        <v>479</v>
      </c>
      <c r="F13" s="177" t="s">
        <v>200</v>
      </c>
      <c r="G13" s="178" t="s">
        <v>2</v>
      </c>
      <c r="H13" s="178"/>
      <c r="I13" s="178"/>
      <c r="J13" s="178"/>
      <c r="K13" s="178"/>
      <c r="L13" s="178"/>
      <c r="M13" s="190"/>
      <c r="N13" s="121">
        <v>1150000</v>
      </c>
      <c r="O13" s="121">
        <v>705562.01736294304</v>
      </c>
      <c r="P13" s="121">
        <v>392271.21204853948</v>
      </c>
      <c r="Q13" s="121">
        <v>178253.75317761043</v>
      </c>
      <c r="R13" s="121">
        <v>41637.48860856636</v>
      </c>
      <c r="S13" s="121">
        <v>950000</v>
      </c>
      <c r="T13" s="121">
        <v>582855.57956069219</v>
      </c>
      <c r="U13" s="121">
        <v>324050.13169227174</v>
      </c>
      <c r="V13" s="121">
        <v>147253.10045106948</v>
      </c>
      <c r="W13" s="121">
        <v>34396.18624185917</v>
      </c>
      <c r="X13" s="121">
        <v>900000</v>
      </c>
      <c r="Y13" s="121">
        <v>552178.97011012945</v>
      </c>
      <c r="Z13" s="121">
        <v>306994.8616032048</v>
      </c>
      <c r="AA13" s="121">
        <v>139502.93726943425</v>
      </c>
      <c r="AB13" s="121">
        <v>32585.860650182367</v>
      </c>
      <c r="AC13" s="121">
        <v>1000000</v>
      </c>
      <c r="AD13" s="121">
        <v>613532.18901125481</v>
      </c>
      <c r="AE13" s="121">
        <v>341105.40178133867</v>
      </c>
      <c r="AF13" s="121">
        <v>155003.26363270471</v>
      </c>
      <c r="AG13" s="121">
        <v>36206.511833535966</v>
      </c>
      <c r="AH13" s="496">
        <v>7810.0000000000009</v>
      </c>
      <c r="AI13" s="496"/>
      <c r="AJ13" s="496">
        <v>6160.0000000000009</v>
      </c>
      <c r="AK13" s="496"/>
      <c r="AL13" s="496">
        <v>7700.0000000000009</v>
      </c>
      <c r="AM13" s="496"/>
      <c r="AN13" s="404"/>
      <c r="AO13" s="404"/>
      <c r="AP13" s="404"/>
      <c r="AQ13" s="404"/>
      <c r="AR13" s="404"/>
      <c r="AS13" s="2"/>
      <c r="AT13" s="181"/>
      <c r="AU13" s="11" t="s">
        <v>29</v>
      </c>
      <c r="AV13" s="181"/>
      <c r="AW13" s="11" t="s">
        <v>29</v>
      </c>
      <c r="AX13" s="181" t="s">
        <v>29</v>
      </c>
      <c r="AY13" s="11" t="s">
        <v>29</v>
      </c>
      <c r="AZ13" s="181" t="s">
        <v>29</v>
      </c>
      <c r="BA13" s="11"/>
      <c r="BB13" s="181"/>
    </row>
    <row r="14" spans="1:55" s="182" customFormat="1" outlineLevel="1">
      <c r="A14" s="173" t="s">
        <v>49</v>
      </c>
      <c r="B14" s="174" t="s">
        <v>3</v>
      </c>
      <c r="C14" s="175" t="s">
        <v>304</v>
      </c>
      <c r="D14" s="191"/>
      <c r="E14" s="176" t="s">
        <v>480</v>
      </c>
      <c r="F14" s="177" t="s">
        <v>230</v>
      </c>
      <c r="H14" s="178"/>
      <c r="I14" s="178"/>
      <c r="J14" s="178"/>
      <c r="K14" s="178"/>
      <c r="L14" s="178"/>
      <c r="M14" s="178" t="s">
        <v>2</v>
      </c>
      <c r="N14" s="121">
        <v>950000</v>
      </c>
      <c r="O14" s="121">
        <v>587580.30420175346</v>
      </c>
      <c r="P14" s="121">
        <v>284334.96586503438</v>
      </c>
      <c r="Q14" s="121">
        <v>130539.01508425736</v>
      </c>
      <c r="R14" s="121">
        <v>34980.37047238095</v>
      </c>
      <c r="S14" s="121">
        <v>800000</v>
      </c>
      <c r="T14" s="121">
        <v>494804.46669621347</v>
      </c>
      <c r="U14" s="121">
        <v>239439.97125476581</v>
      </c>
      <c r="V14" s="121">
        <v>109927.59164990093</v>
      </c>
      <c r="W14" s="121">
        <v>29457.15408200501</v>
      </c>
      <c r="X14" s="121">
        <v>700000</v>
      </c>
      <c r="Y14" s="121">
        <v>432953.90835918684</v>
      </c>
      <c r="Z14" s="121">
        <v>209509.97484792009</v>
      </c>
      <c r="AA14" s="121">
        <v>96186.642693663322</v>
      </c>
      <c r="AB14" s="121">
        <v>25775.009821754385</v>
      </c>
      <c r="AC14" s="121">
        <v>850000</v>
      </c>
      <c r="AD14" s="121">
        <v>525729.74586472684</v>
      </c>
      <c r="AE14" s="121">
        <v>254404.96945818869</v>
      </c>
      <c r="AF14" s="121">
        <v>116798.06612801974</v>
      </c>
      <c r="AG14" s="121">
        <v>31298.226212130325</v>
      </c>
      <c r="AH14" s="496">
        <v>5720.0000000000009</v>
      </c>
      <c r="AI14" s="496"/>
      <c r="AJ14" s="496">
        <v>4510</v>
      </c>
      <c r="AK14" s="496"/>
      <c r="AL14" s="496">
        <v>5830.0000000000009</v>
      </c>
      <c r="AM14" s="496"/>
      <c r="AN14" s="404"/>
      <c r="AO14" s="404"/>
      <c r="AP14" s="404"/>
      <c r="AQ14" s="404"/>
      <c r="AR14" s="404"/>
      <c r="AS14" s="2"/>
      <c r="AT14" s="181"/>
      <c r="AU14" s="11" t="s">
        <v>29</v>
      </c>
      <c r="AV14" s="181"/>
      <c r="AW14" s="11" t="s">
        <v>29</v>
      </c>
      <c r="AX14" s="181" t="s">
        <v>29</v>
      </c>
      <c r="AY14" s="11" t="s">
        <v>29</v>
      </c>
      <c r="AZ14" s="181" t="s">
        <v>29</v>
      </c>
      <c r="BA14" s="11"/>
      <c r="BB14" s="181"/>
    </row>
    <row r="15" spans="1:55" s="182" customFormat="1" outlineLevel="1">
      <c r="A15" s="173" t="s">
        <v>49</v>
      </c>
      <c r="B15" s="174" t="s">
        <v>3</v>
      </c>
      <c r="C15" s="175" t="s">
        <v>231</v>
      </c>
      <c r="D15" s="176"/>
      <c r="E15" s="176" t="s">
        <v>483</v>
      </c>
      <c r="F15" s="184">
        <v>0.51388888888888895</v>
      </c>
      <c r="G15" s="178" t="s">
        <v>2</v>
      </c>
      <c r="H15" s="178"/>
      <c r="I15" s="178"/>
      <c r="J15" s="178"/>
      <c r="K15" s="178"/>
      <c r="L15" s="178"/>
      <c r="M15" s="178"/>
      <c r="N15" s="121">
        <v>1950000</v>
      </c>
      <c r="O15" s="121">
        <v>1133836.7077003208</v>
      </c>
      <c r="P15" s="121">
        <v>556807.38334812736</v>
      </c>
      <c r="Q15" s="121">
        <v>264031.0158426066</v>
      </c>
      <c r="R15" s="121">
        <v>78381.91455038017</v>
      </c>
      <c r="S15" s="121">
        <v>1850000</v>
      </c>
      <c r="T15" s="121">
        <v>1096158.5255752027</v>
      </c>
      <c r="U15" s="121">
        <v>529830.86558877793</v>
      </c>
      <c r="V15" s="121">
        <v>253506.47429426713</v>
      </c>
      <c r="W15" s="121">
        <v>62393.590753245844</v>
      </c>
      <c r="X15" s="121">
        <v>1700000</v>
      </c>
      <c r="Y15" s="121">
        <v>1003201.4658881873</v>
      </c>
      <c r="Z15" s="121">
        <v>464573.29411083367</v>
      </c>
      <c r="AA15" s="121">
        <v>209712.70334929659</v>
      </c>
      <c r="AB15" s="121">
        <v>40866.648476406495</v>
      </c>
      <c r="AC15" s="121">
        <v>1900000</v>
      </c>
      <c r="AD15" s="121">
        <v>1115853.5141756523</v>
      </c>
      <c r="AE15" s="121">
        <v>589726.37421719334</v>
      </c>
      <c r="AF15" s="121">
        <v>289157.59595623531</v>
      </c>
      <c r="AG15" s="121">
        <v>48320.912548321641</v>
      </c>
      <c r="AH15" s="496">
        <v>11110</v>
      </c>
      <c r="AI15" s="496"/>
      <c r="AJ15" s="496">
        <v>10010</v>
      </c>
      <c r="AK15" s="496"/>
      <c r="AL15" s="496">
        <v>13200.000000000002</v>
      </c>
      <c r="AM15" s="496"/>
      <c r="AN15" s="179"/>
      <c r="AO15" s="179"/>
      <c r="AP15" s="179"/>
      <c r="AQ15" s="179"/>
      <c r="AR15" s="179"/>
      <c r="AS15" s="180"/>
      <c r="AT15" s="181" t="s">
        <v>6</v>
      </c>
      <c r="AU15" s="11" t="s">
        <v>6</v>
      </c>
      <c r="AV15" s="181" t="s">
        <v>6</v>
      </c>
      <c r="AW15" s="11" t="s">
        <v>6</v>
      </c>
      <c r="AX15" s="181" t="s">
        <v>6</v>
      </c>
      <c r="AY15" s="11" t="s">
        <v>29</v>
      </c>
      <c r="AZ15" s="181" t="s">
        <v>29</v>
      </c>
      <c r="BA15" s="11"/>
      <c r="BB15" s="181" t="s">
        <v>29</v>
      </c>
    </row>
    <row r="16" spans="1:55" s="182" customFormat="1" outlineLevel="1">
      <c r="A16" s="173" t="s">
        <v>49</v>
      </c>
      <c r="B16" s="174" t="s">
        <v>3</v>
      </c>
      <c r="C16" s="175" t="s">
        <v>232</v>
      </c>
      <c r="D16" s="176"/>
      <c r="E16" s="176" t="s">
        <v>483</v>
      </c>
      <c r="F16" s="184">
        <v>0.53819444444444442</v>
      </c>
      <c r="G16" s="178" t="s">
        <v>2</v>
      </c>
      <c r="H16" s="178"/>
      <c r="I16" s="178"/>
      <c r="J16" s="178"/>
      <c r="K16" s="178"/>
      <c r="L16" s="178"/>
      <c r="M16" s="178"/>
      <c r="N16" s="121">
        <v>2750000</v>
      </c>
      <c r="O16" s="121">
        <v>1565144.2237006321</v>
      </c>
      <c r="P16" s="121">
        <v>895986.93823088601</v>
      </c>
      <c r="Q16" s="121">
        <v>390662.99951167806</v>
      </c>
      <c r="R16" s="121">
        <v>105308.46474561222</v>
      </c>
      <c r="S16" s="121">
        <v>2500000</v>
      </c>
      <c r="T16" s="121">
        <v>1404963.1036873762</v>
      </c>
      <c r="U16" s="121">
        <v>876918.91397307173</v>
      </c>
      <c r="V16" s="121">
        <v>419107.1599704604</v>
      </c>
      <c r="W16" s="121">
        <v>119604.58913201193</v>
      </c>
      <c r="X16" s="121">
        <v>2350000</v>
      </c>
      <c r="Y16" s="121">
        <v>1337486.8820714492</v>
      </c>
      <c r="Z16" s="121">
        <v>765661.56539730262</v>
      </c>
      <c r="AA16" s="121">
        <v>333839.29049179761</v>
      </c>
      <c r="AB16" s="121">
        <v>89990.869873523174</v>
      </c>
      <c r="AC16" s="121">
        <v>2550000</v>
      </c>
      <c r="AD16" s="121">
        <v>1389455.3195433333</v>
      </c>
      <c r="AE16" s="121">
        <v>930195.78742739814</v>
      </c>
      <c r="AF16" s="121">
        <v>449337.19592764054</v>
      </c>
      <c r="AG16" s="121">
        <v>80406.879473749257</v>
      </c>
      <c r="AH16" s="496">
        <v>17820</v>
      </c>
      <c r="AI16" s="496"/>
      <c r="AJ16" s="496">
        <v>16610</v>
      </c>
      <c r="AK16" s="496"/>
      <c r="AL16" s="496">
        <v>20790</v>
      </c>
      <c r="AM16" s="496"/>
      <c r="AN16" s="179"/>
      <c r="AO16" s="179"/>
      <c r="AP16" s="179"/>
      <c r="AQ16" s="179"/>
      <c r="AR16" s="179"/>
      <c r="AS16" s="180"/>
      <c r="AT16" s="181" t="s">
        <v>6</v>
      </c>
      <c r="AU16" s="11" t="s">
        <v>6</v>
      </c>
      <c r="AV16" s="181" t="s">
        <v>6</v>
      </c>
      <c r="AW16" s="11" t="s">
        <v>6</v>
      </c>
      <c r="AX16" s="181" t="s">
        <v>6</v>
      </c>
      <c r="AY16" s="11" t="s">
        <v>29</v>
      </c>
      <c r="AZ16" s="181" t="s">
        <v>29</v>
      </c>
      <c r="BA16" s="11"/>
      <c r="BB16" s="181" t="s">
        <v>29</v>
      </c>
    </row>
    <row r="17" spans="1:54" s="182" customFormat="1" outlineLevel="1">
      <c r="A17" s="173" t="s">
        <v>49</v>
      </c>
      <c r="B17" s="174" t="s">
        <v>3</v>
      </c>
      <c r="C17" s="175" t="s">
        <v>233</v>
      </c>
      <c r="D17" s="176"/>
      <c r="E17" s="176" t="s">
        <v>168</v>
      </c>
      <c r="F17" s="184">
        <v>0.52083333333333337</v>
      </c>
      <c r="H17" s="178"/>
      <c r="I17" s="178"/>
      <c r="J17" s="178"/>
      <c r="K17" s="178"/>
      <c r="L17" s="178"/>
      <c r="M17" s="178" t="s">
        <v>2</v>
      </c>
      <c r="N17" s="121">
        <v>1400000</v>
      </c>
      <c r="O17" s="121">
        <v>802364.84759681742</v>
      </c>
      <c r="P17" s="121">
        <v>503637.57177176152</v>
      </c>
      <c r="Q17" s="121">
        <v>236033.59855519398</v>
      </c>
      <c r="R17" s="121">
        <v>82163.119963198347</v>
      </c>
      <c r="S17" s="121">
        <v>1300000</v>
      </c>
      <c r="T17" s="121">
        <v>745053.0727684733</v>
      </c>
      <c r="U17" s="121">
        <v>467663.45950235002</v>
      </c>
      <c r="V17" s="121">
        <v>219174.05580125158</v>
      </c>
      <c r="W17" s="121">
        <v>76294.325680112728</v>
      </c>
      <c r="X17" s="121">
        <v>1200000</v>
      </c>
      <c r="Y17" s="121">
        <v>687741.29794012918</v>
      </c>
      <c r="Z17" s="121">
        <v>431689.34723293845</v>
      </c>
      <c r="AA17" s="121">
        <v>202314.51304730913</v>
      </c>
      <c r="AB17" s="121">
        <v>70425.531397027138</v>
      </c>
      <c r="AC17" s="121">
        <v>1300000</v>
      </c>
      <c r="AD17" s="121">
        <v>745053.0727684733</v>
      </c>
      <c r="AE17" s="121">
        <v>467663.45950235002</v>
      </c>
      <c r="AF17" s="121">
        <v>219174.05580125158</v>
      </c>
      <c r="AG17" s="121">
        <v>76294.325680112728</v>
      </c>
      <c r="AH17" s="496">
        <v>9680</v>
      </c>
      <c r="AI17" s="496"/>
      <c r="AJ17" s="496">
        <v>8910</v>
      </c>
      <c r="AK17" s="496"/>
      <c r="AL17" s="496">
        <v>10560</v>
      </c>
      <c r="AM17" s="496"/>
      <c r="AN17" s="179"/>
      <c r="AO17" s="179"/>
      <c r="AP17" s="179"/>
      <c r="AQ17" s="179"/>
      <c r="AR17" s="179"/>
      <c r="AS17" s="180"/>
      <c r="AT17" s="181" t="s">
        <v>6</v>
      </c>
      <c r="AU17" s="11" t="s">
        <v>6</v>
      </c>
      <c r="AV17" s="181" t="s">
        <v>6</v>
      </c>
      <c r="AW17" s="11" t="s">
        <v>6</v>
      </c>
      <c r="AX17" s="181" t="s">
        <v>6</v>
      </c>
      <c r="AY17" s="11" t="s">
        <v>29</v>
      </c>
      <c r="AZ17" s="181" t="s">
        <v>29</v>
      </c>
      <c r="BA17" s="11"/>
      <c r="BB17" s="181" t="s">
        <v>29</v>
      </c>
    </row>
    <row r="18" spans="1:54" s="182" customFormat="1" outlineLevel="1">
      <c r="A18" s="173" t="s">
        <v>49</v>
      </c>
      <c r="B18" s="174" t="s">
        <v>3</v>
      </c>
      <c r="C18" s="175" t="s">
        <v>234</v>
      </c>
      <c r="D18" s="176"/>
      <c r="E18" s="176" t="s">
        <v>168</v>
      </c>
      <c r="F18" s="184">
        <v>0.53819444444444442</v>
      </c>
      <c r="H18" s="178"/>
      <c r="I18" s="178"/>
      <c r="J18" s="178"/>
      <c r="K18" s="178"/>
      <c r="L18" s="178"/>
      <c r="M18" s="178" t="s">
        <v>2</v>
      </c>
      <c r="N18" s="121">
        <v>1900000</v>
      </c>
      <c r="O18" s="121">
        <v>1088923.7217385378</v>
      </c>
      <c r="P18" s="121">
        <v>683508.13311881933</v>
      </c>
      <c r="Q18" s="121">
        <v>320331.31232490618</v>
      </c>
      <c r="R18" s="121">
        <v>111507.09137862631</v>
      </c>
      <c r="S18" s="121">
        <v>1750000</v>
      </c>
      <c r="T18" s="121">
        <v>1002956.0594960217</v>
      </c>
      <c r="U18" s="121">
        <v>629546.96471470199</v>
      </c>
      <c r="V18" s="121">
        <v>295041.99819399248</v>
      </c>
      <c r="W18" s="121">
        <v>102703.89995399791</v>
      </c>
      <c r="X18" s="121">
        <v>1700000</v>
      </c>
      <c r="Y18" s="121">
        <v>974300.17208184965</v>
      </c>
      <c r="Z18" s="121">
        <v>611559.9085799962</v>
      </c>
      <c r="AA18" s="121">
        <v>286612.22681702126</v>
      </c>
      <c r="AB18" s="121">
        <v>99769.502812455117</v>
      </c>
      <c r="AC18" s="121">
        <v>1750000</v>
      </c>
      <c r="AD18" s="121">
        <v>1002956.0594960217</v>
      </c>
      <c r="AE18" s="121">
        <v>629546.96471470199</v>
      </c>
      <c r="AF18" s="121">
        <v>295041.99819399248</v>
      </c>
      <c r="AG18" s="121">
        <v>102703.89995399791</v>
      </c>
      <c r="AH18" s="496">
        <v>13530.000000000002</v>
      </c>
      <c r="AI18" s="496"/>
      <c r="AJ18" s="496">
        <v>11880.000000000002</v>
      </c>
      <c r="AK18" s="496"/>
      <c r="AL18" s="496">
        <v>14080.000000000002</v>
      </c>
      <c r="AM18" s="496"/>
      <c r="AN18" s="179"/>
      <c r="AO18" s="179"/>
      <c r="AP18" s="179"/>
      <c r="AQ18" s="179"/>
      <c r="AR18" s="179"/>
      <c r="AS18" s="180"/>
      <c r="AT18" s="181" t="s">
        <v>6</v>
      </c>
      <c r="AU18" s="11" t="s">
        <v>6</v>
      </c>
      <c r="AV18" s="181" t="s">
        <v>6</v>
      </c>
      <c r="AW18" s="11" t="s">
        <v>6</v>
      </c>
      <c r="AX18" s="181" t="s">
        <v>6</v>
      </c>
      <c r="AY18" s="11" t="s">
        <v>29</v>
      </c>
      <c r="AZ18" s="181" t="s">
        <v>29</v>
      </c>
      <c r="BA18" s="11"/>
      <c r="BB18" s="181" t="s">
        <v>29</v>
      </c>
    </row>
    <row r="19" spans="1:54" s="182" customFormat="1" outlineLevel="1">
      <c r="A19" s="173" t="s">
        <v>49</v>
      </c>
      <c r="B19" s="174" t="s">
        <v>3</v>
      </c>
      <c r="C19" s="175" t="s">
        <v>297</v>
      </c>
      <c r="D19" s="176"/>
      <c r="E19" s="176" t="s">
        <v>488</v>
      </c>
      <c r="F19" s="177" t="s">
        <v>125</v>
      </c>
      <c r="G19" s="178" t="s">
        <v>2</v>
      </c>
      <c r="H19" s="178" t="s">
        <v>2</v>
      </c>
      <c r="I19" s="178" t="s">
        <v>2</v>
      </c>
      <c r="J19" s="178" t="s">
        <v>2</v>
      </c>
      <c r="K19" s="178" t="s">
        <v>2</v>
      </c>
      <c r="L19" s="178" t="s">
        <v>2</v>
      </c>
      <c r="M19" s="178" t="s">
        <v>2</v>
      </c>
      <c r="N19" s="121">
        <v>2000000</v>
      </c>
      <c r="O19" s="121">
        <v>1113102.5144424662</v>
      </c>
      <c r="P19" s="121">
        <v>806574.05697737681</v>
      </c>
      <c r="Q19" s="121">
        <v>378039.27488239587</v>
      </c>
      <c r="R19" s="121">
        <v>141814.93247004249</v>
      </c>
      <c r="S19" s="121">
        <v>1900000</v>
      </c>
      <c r="T19" s="121">
        <v>1054216.7336491975</v>
      </c>
      <c r="U19" s="121">
        <v>788005.49453497655</v>
      </c>
      <c r="V19" s="121">
        <v>372410.88819372532</v>
      </c>
      <c r="W19" s="121">
        <v>153733.54724817161</v>
      </c>
      <c r="X19" s="121">
        <v>1900000</v>
      </c>
      <c r="Y19" s="121">
        <v>1009083.2491278916</v>
      </c>
      <c r="Z19" s="121">
        <v>789178.32817270397</v>
      </c>
      <c r="AA19" s="121">
        <v>353585.85218614654</v>
      </c>
      <c r="AB19" s="121">
        <v>141922.23424383515</v>
      </c>
      <c r="AC19" s="121">
        <v>1950000</v>
      </c>
      <c r="AD19" s="121">
        <v>1010379.8663117333</v>
      </c>
      <c r="AE19" s="121">
        <v>818817.76560513466</v>
      </c>
      <c r="AF19" s="121">
        <v>379378.03105260566</v>
      </c>
      <c r="AG19" s="121">
        <v>166953.12007300759</v>
      </c>
      <c r="AH19" s="496">
        <v>16060.000000000002</v>
      </c>
      <c r="AI19" s="496"/>
      <c r="AJ19" s="496">
        <v>14960.000000000002</v>
      </c>
      <c r="AK19" s="496"/>
      <c r="AL19" s="496">
        <v>18370</v>
      </c>
      <c r="AM19" s="496"/>
      <c r="AN19" s="179"/>
      <c r="AO19" s="179"/>
      <c r="AP19" s="179"/>
      <c r="AQ19" s="179"/>
      <c r="AR19" s="179"/>
      <c r="AS19" s="180"/>
      <c r="AT19" s="181" t="s">
        <v>29</v>
      </c>
      <c r="AV19" s="181" t="s">
        <v>6</v>
      </c>
      <c r="AW19" s="11" t="s">
        <v>29</v>
      </c>
      <c r="AX19" s="181"/>
      <c r="AY19" s="11"/>
      <c r="AZ19" s="181" t="s">
        <v>6</v>
      </c>
      <c r="BA19" s="11" t="s">
        <v>6</v>
      </c>
      <c r="BB19" s="181"/>
    </row>
    <row r="20" spans="1:54" s="182" customFormat="1" outlineLevel="1">
      <c r="A20" s="173" t="s">
        <v>49</v>
      </c>
      <c r="B20" s="174" t="s">
        <v>3</v>
      </c>
      <c r="C20" s="175" t="s">
        <v>329</v>
      </c>
      <c r="D20" s="176"/>
      <c r="E20" s="176" t="s">
        <v>330</v>
      </c>
      <c r="F20" s="177" t="s">
        <v>482</v>
      </c>
      <c r="G20" s="185"/>
      <c r="H20" s="189"/>
      <c r="I20" s="189"/>
      <c r="J20" s="190"/>
      <c r="K20" s="189"/>
      <c r="L20" s="190"/>
      <c r="M20" s="178" t="s">
        <v>2</v>
      </c>
      <c r="N20" s="121">
        <v>1700000</v>
      </c>
      <c r="O20" s="121">
        <v>914975.81749576726</v>
      </c>
      <c r="P20" s="121">
        <v>792195.1473197001</v>
      </c>
      <c r="Q20" s="121">
        <v>407601.56940696528</v>
      </c>
      <c r="R20" s="121">
        <v>153773.97303809685</v>
      </c>
      <c r="S20" s="121">
        <v>1550000</v>
      </c>
      <c r="T20" s="121">
        <v>841044.02433082019</v>
      </c>
      <c r="U20" s="121">
        <v>725626.09841827769</v>
      </c>
      <c r="V20" s="121">
        <v>346035.25751578168</v>
      </c>
      <c r="W20" s="121">
        <v>135121.87310086557</v>
      </c>
      <c r="X20" s="121">
        <v>1500000</v>
      </c>
      <c r="Y20" s="121">
        <v>800568.32082263799</v>
      </c>
      <c r="Z20" s="121">
        <v>672276.73942674731</v>
      </c>
      <c r="AA20" s="121">
        <v>353029.74995437125</v>
      </c>
      <c r="AB20" s="121">
        <v>126345.07772423141</v>
      </c>
      <c r="AC20" s="121">
        <v>1650000</v>
      </c>
      <c r="AD20" s="121">
        <v>871089.54228928441</v>
      </c>
      <c r="AE20" s="121">
        <v>736395.13431910449</v>
      </c>
      <c r="AF20" s="121">
        <v>373992.41769347666</v>
      </c>
      <c r="AG20" s="121">
        <v>106865.81825146997</v>
      </c>
      <c r="AH20" s="496">
        <v>15840.000000000002</v>
      </c>
      <c r="AI20" s="496"/>
      <c r="AJ20" s="496">
        <v>13750.000000000002</v>
      </c>
      <c r="AK20" s="496"/>
      <c r="AL20" s="496">
        <v>16500</v>
      </c>
      <c r="AM20" s="496"/>
      <c r="AN20" s="179"/>
      <c r="AO20" s="179"/>
      <c r="AP20" s="179"/>
      <c r="AQ20" s="179"/>
      <c r="AR20" s="179"/>
      <c r="AS20" s="180"/>
      <c r="AT20" s="181"/>
      <c r="AU20" s="11"/>
      <c r="AV20" s="181"/>
      <c r="AW20" s="11"/>
      <c r="AX20" s="181"/>
      <c r="AY20" s="11" t="s">
        <v>29</v>
      </c>
      <c r="AZ20" s="181" t="s">
        <v>29</v>
      </c>
      <c r="BA20" s="11"/>
      <c r="BB20" s="181" t="s">
        <v>29</v>
      </c>
    </row>
    <row r="21" spans="1:54" s="182" customFormat="1" outlineLevel="1">
      <c r="A21" s="173" t="s">
        <v>49</v>
      </c>
      <c r="B21" s="174" t="s">
        <v>3</v>
      </c>
      <c r="C21" s="175" t="s">
        <v>300</v>
      </c>
      <c r="D21" s="176" t="s">
        <v>481</v>
      </c>
      <c r="E21" s="176" t="s">
        <v>167</v>
      </c>
      <c r="F21" s="184">
        <v>0.57986111111111105</v>
      </c>
      <c r="G21" s="178" t="s">
        <v>2</v>
      </c>
      <c r="H21" s="189"/>
      <c r="I21" s="189"/>
      <c r="J21" s="190"/>
      <c r="K21" s="189"/>
      <c r="L21" s="190"/>
      <c r="M21" s="185"/>
      <c r="N21" s="121">
        <v>2500000</v>
      </c>
      <c r="O21" s="121">
        <v>1258549.823095791</v>
      </c>
      <c r="P21" s="121">
        <v>1078188.4877698692</v>
      </c>
      <c r="Q21" s="121">
        <v>555604.4828861315</v>
      </c>
      <c r="R21" s="121">
        <v>208215.26955737846</v>
      </c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496">
        <v>21450</v>
      </c>
      <c r="AI21" s="496"/>
      <c r="AJ21" s="496"/>
      <c r="AK21" s="496"/>
      <c r="AL21" s="496"/>
      <c r="AM21" s="496"/>
      <c r="AN21" s="404"/>
      <c r="AO21" s="404"/>
      <c r="AP21" s="404"/>
      <c r="AQ21" s="404"/>
      <c r="AR21" s="404"/>
      <c r="AS21" s="186"/>
      <c r="AT21" s="181"/>
      <c r="AU21" s="11" t="s">
        <v>29</v>
      </c>
      <c r="AV21" s="181" t="s">
        <v>6</v>
      </c>
      <c r="AW21" s="11" t="s">
        <v>6</v>
      </c>
      <c r="AX21" s="181" t="s">
        <v>29</v>
      </c>
      <c r="AY21" s="11" t="s">
        <v>6</v>
      </c>
      <c r="AZ21" s="181" t="s">
        <v>6</v>
      </c>
      <c r="BA21" s="11" t="s">
        <v>6</v>
      </c>
      <c r="BB21" s="181"/>
    </row>
    <row r="22" spans="1:54" s="182" customFormat="1" outlineLevel="1">
      <c r="A22" s="173" t="s">
        <v>49</v>
      </c>
      <c r="B22" s="174" t="s">
        <v>3</v>
      </c>
      <c r="C22" s="175" t="s">
        <v>165</v>
      </c>
      <c r="D22" s="176" t="s">
        <v>481</v>
      </c>
      <c r="E22" s="176" t="s">
        <v>167</v>
      </c>
      <c r="F22" s="177">
        <v>0.60416666666666663</v>
      </c>
      <c r="G22" s="178" t="s">
        <v>2</v>
      </c>
      <c r="H22" s="178"/>
      <c r="I22" s="178"/>
      <c r="J22" s="178"/>
      <c r="K22" s="178"/>
      <c r="L22" s="178"/>
      <c r="M22" s="178"/>
      <c r="N22" s="121">
        <v>2200000</v>
      </c>
      <c r="O22" s="121">
        <v>1247118.6825901896</v>
      </c>
      <c r="P22" s="121">
        <v>917246.58043720818</v>
      </c>
      <c r="Q22" s="121">
        <v>448304.68201165338</v>
      </c>
      <c r="R22" s="121">
        <v>154831.81123186907</v>
      </c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496">
        <v>17930</v>
      </c>
      <c r="AI22" s="496"/>
      <c r="AJ22" s="496"/>
      <c r="AK22" s="496"/>
      <c r="AL22" s="496"/>
      <c r="AM22" s="496"/>
      <c r="AN22" s="179"/>
      <c r="AO22" s="179"/>
      <c r="AP22" s="179"/>
      <c r="AQ22" s="179"/>
      <c r="AR22" s="179"/>
      <c r="AS22" s="180"/>
      <c r="AT22" s="181"/>
      <c r="AU22" s="11" t="s">
        <v>29</v>
      </c>
      <c r="AV22" s="181"/>
      <c r="AW22" s="11"/>
      <c r="AX22" s="181" t="s">
        <v>29</v>
      </c>
      <c r="AY22" s="11"/>
      <c r="AZ22" s="181"/>
      <c r="BA22" s="11"/>
      <c r="BB22" s="181"/>
    </row>
    <row r="23" spans="1:54" s="182" customFormat="1" outlineLevel="1">
      <c r="A23" s="173" t="s">
        <v>49</v>
      </c>
      <c r="B23" s="174" t="s">
        <v>3</v>
      </c>
      <c r="C23" s="175" t="s">
        <v>166</v>
      </c>
      <c r="D23" s="176" t="s">
        <v>481</v>
      </c>
      <c r="E23" s="176" t="s">
        <v>167</v>
      </c>
      <c r="F23" s="177">
        <v>0.62152777777777779</v>
      </c>
      <c r="G23" s="178" t="s">
        <v>2</v>
      </c>
      <c r="H23" s="178"/>
      <c r="I23" s="178"/>
      <c r="J23" s="178"/>
      <c r="K23" s="178"/>
      <c r="L23" s="178"/>
      <c r="M23" s="178"/>
      <c r="N23" s="121">
        <v>2100000</v>
      </c>
      <c r="O23" s="121">
        <v>1222549.7227497043</v>
      </c>
      <c r="P23" s="121">
        <v>831151.66357383144</v>
      </c>
      <c r="Q23" s="121">
        <v>415901.67234073422</v>
      </c>
      <c r="R23" s="121">
        <v>110203.71399625209</v>
      </c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496">
        <v>16280.000000000002</v>
      </c>
      <c r="AI23" s="496"/>
      <c r="AJ23" s="496"/>
      <c r="AK23" s="496"/>
      <c r="AL23" s="496"/>
      <c r="AM23" s="496"/>
      <c r="AN23" s="179"/>
      <c r="AO23" s="179"/>
      <c r="AP23" s="179"/>
      <c r="AQ23" s="179"/>
      <c r="AR23" s="179"/>
      <c r="AS23" s="180"/>
      <c r="AT23" s="181"/>
      <c r="AU23" s="11" t="s">
        <v>29</v>
      </c>
      <c r="AV23" s="181"/>
      <c r="AW23" s="11"/>
      <c r="AX23" s="181" t="s">
        <v>29</v>
      </c>
      <c r="AY23" s="11"/>
      <c r="AZ23" s="181"/>
      <c r="BA23" s="11"/>
      <c r="BB23" s="181"/>
    </row>
    <row r="24" spans="1:54" s="182" customFormat="1" outlineLevel="1">
      <c r="A24" s="173" t="s">
        <v>49</v>
      </c>
      <c r="B24" s="174" t="s">
        <v>3</v>
      </c>
      <c r="C24" s="175" t="s">
        <v>236</v>
      </c>
      <c r="D24" s="176" t="s">
        <v>481</v>
      </c>
      <c r="E24" s="176" t="s">
        <v>167</v>
      </c>
      <c r="F24" s="177" t="s">
        <v>237</v>
      </c>
      <c r="G24" s="178" t="s">
        <v>2</v>
      </c>
      <c r="H24" s="178"/>
      <c r="I24" s="178"/>
      <c r="J24" s="178"/>
      <c r="K24" s="178"/>
      <c r="L24" s="178"/>
      <c r="M24" s="178"/>
      <c r="N24" s="121">
        <v>1950000</v>
      </c>
      <c r="O24" s="121">
        <v>1135224.7425532967</v>
      </c>
      <c r="P24" s="121">
        <v>771783.68760427204</v>
      </c>
      <c r="Q24" s="121">
        <v>386194.41003068176</v>
      </c>
      <c r="R24" s="121">
        <v>102332.02013937694</v>
      </c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496">
        <v>14740.000000000002</v>
      </c>
      <c r="AI24" s="496"/>
      <c r="AJ24" s="496"/>
      <c r="AK24" s="496"/>
      <c r="AL24" s="496"/>
      <c r="AM24" s="496"/>
      <c r="AN24" s="179"/>
      <c r="AO24" s="179"/>
      <c r="AP24" s="179"/>
      <c r="AQ24" s="179"/>
      <c r="AR24" s="179"/>
      <c r="AS24" s="180"/>
      <c r="AT24" s="181"/>
      <c r="AU24" s="11" t="s">
        <v>29</v>
      </c>
      <c r="AV24" s="181"/>
      <c r="AW24" s="11"/>
      <c r="AX24" s="181" t="s">
        <v>29</v>
      </c>
      <c r="AY24" s="11"/>
      <c r="AZ24" s="181"/>
      <c r="BA24" s="11"/>
      <c r="BB24" s="181"/>
    </row>
    <row r="25" spans="1:54" s="182" customFormat="1" outlineLevel="1">
      <c r="A25" s="173" t="s">
        <v>49</v>
      </c>
      <c r="B25" s="174" t="s">
        <v>3</v>
      </c>
      <c r="C25" s="175" t="s">
        <v>235</v>
      </c>
      <c r="D25" s="176"/>
      <c r="E25" s="176" t="s">
        <v>485</v>
      </c>
      <c r="F25" s="177">
        <v>0.57986111111111105</v>
      </c>
      <c r="G25" s="178"/>
      <c r="H25" s="189"/>
      <c r="I25" s="189"/>
      <c r="J25" s="190"/>
      <c r="K25" s="189"/>
      <c r="L25" s="190"/>
      <c r="M25" s="178" t="s">
        <v>2</v>
      </c>
      <c r="N25" s="121">
        <v>2400000</v>
      </c>
      <c r="O25" s="121">
        <v>1251620.7585113901</v>
      </c>
      <c r="P25" s="121">
        <v>1144508.4241670368</v>
      </c>
      <c r="Q25" s="121">
        <v>547538.1409630999</v>
      </c>
      <c r="R25" s="121">
        <v>222458.67931757626</v>
      </c>
      <c r="S25" s="121">
        <v>2200000</v>
      </c>
      <c r="T25" s="121">
        <v>1179716.8932848226</v>
      </c>
      <c r="U25" s="121">
        <v>978202.9734014998</v>
      </c>
      <c r="V25" s="121">
        <v>458115.29914012493</v>
      </c>
      <c r="W25" s="121">
        <v>174885.19671947055</v>
      </c>
      <c r="X25" s="121">
        <v>2150000</v>
      </c>
      <c r="Y25" s="121">
        <v>1143848.6500507316</v>
      </c>
      <c r="Z25" s="121">
        <v>932352.56511900108</v>
      </c>
      <c r="AA25" s="121">
        <v>478196.41974957858</v>
      </c>
      <c r="AB25" s="121">
        <v>166336.94334126764</v>
      </c>
      <c r="AC25" s="121">
        <v>2300000</v>
      </c>
      <c r="AD25" s="121">
        <v>1156192.8420652538</v>
      </c>
      <c r="AE25" s="121">
        <v>1064590.1913805234</v>
      </c>
      <c r="AF25" s="121">
        <v>522951.45464130008</v>
      </c>
      <c r="AG25" s="121">
        <v>171991.47509383506</v>
      </c>
      <c r="AH25" s="496">
        <v>22440</v>
      </c>
      <c r="AI25" s="496"/>
      <c r="AJ25" s="496">
        <v>18480</v>
      </c>
      <c r="AK25" s="496"/>
      <c r="AL25" s="496">
        <v>23760.000000000004</v>
      </c>
      <c r="AM25" s="496"/>
      <c r="AN25" s="179"/>
      <c r="AO25" s="179"/>
      <c r="AP25" s="179"/>
      <c r="AQ25" s="179"/>
      <c r="AR25" s="179"/>
      <c r="AS25" s="180"/>
      <c r="AT25" s="181" t="s">
        <v>6</v>
      </c>
      <c r="AV25" s="181" t="s">
        <v>6</v>
      </c>
      <c r="AW25" s="11" t="s">
        <v>6</v>
      </c>
      <c r="AX25" s="181" t="s">
        <v>6</v>
      </c>
      <c r="AY25" s="11" t="s">
        <v>29</v>
      </c>
      <c r="AZ25" s="181" t="s">
        <v>29</v>
      </c>
      <c r="BA25" s="11"/>
      <c r="BB25" s="181" t="s">
        <v>29</v>
      </c>
    </row>
    <row r="26" spans="1:54" s="182" customFormat="1" outlineLevel="1">
      <c r="A26" s="173" t="s">
        <v>49</v>
      </c>
      <c r="B26" s="174" t="s">
        <v>3</v>
      </c>
      <c r="C26" s="175" t="s">
        <v>241</v>
      </c>
      <c r="D26" s="183"/>
      <c r="E26" s="176" t="s">
        <v>541</v>
      </c>
      <c r="F26" s="177">
        <v>0.625</v>
      </c>
      <c r="G26" s="185"/>
      <c r="H26" s="178"/>
      <c r="I26" s="178"/>
      <c r="J26" s="178"/>
      <c r="K26" s="178"/>
      <c r="M26" s="178" t="s">
        <v>2</v>
      </c>
      <c r="N26" s="121">
        <v>1200000</v>
      </c>
      <c r="O26" s="121">
        <v>665671.97931075969</v>
      </c>
      <c r="P26" s="121">
        <v>523357.91183015576</v>
      </c>
      <c r="Q26" s="121">
        <v>265641.18602273415</v>
      </c>
      <c r="R26" s="121">
        <v>64910.326577253858</v>
      </c>
      <c r="S26" s="121">
        <v>1150000</v>
      </c>
      <c r="T26" s="121">
        <v>671869.48990408238</v>
      </c>
      <c r="U26" s="121">
        <v>496348.72928462474</v>
      </c>
      <c r="V26" s="121">
        <v>267775.86028594326</v>
      </c>
      <c r="W26" s="121">
        <v>56941.040357816899</v>
      </c>
      <c r="X26" s="121">
        <v>1150000</v>
      </c>
      <c r="Y26" s="121">
        <v>604741.65990792494</v>
      </c>
      <c r="Z26" s="121">
        <v>472915.79437418934</v>
      </c>
      <c r="AA26" s="121">
        <v>246830.4673340497</v>
      </c>
      <c r="AB26" s="121">
        <v>46407.472581956448</v>
      </c>
      <c r="AC26" s="121">
        <v>1200000</v>
      </c>
      <c r="AD26" s="121">
        <v>659524.96025256754</v>
      </c>
      <c r="AE26" s="121">
        <v>525777.23845905752</v>
      </c>
      <c r="AF26" s="121">
        <v>286389.21177602216</v>
      </c>
      <c r="AG26" s="121">
        <v>52573.864963714215</v>
      </c>
      <c r="AH26" s="496">
        <v>10230</v>
      </c>
      <c r="AI26" s="496"/>
      <c r="AJ26" s="496">
        <v>9350</v>
      </c>
      <c r="AK26" s="496"/>
      <c r="AL26" s="496">
        <v>11770.000000000002</v>
      </c>
      <c r="AM26" s="496"/>
      <c r="AN26" s="404"/>
      <c r="AO26" s="404"/>
      <c r="AP26" s="404"/>
      <c r="AQ26" s="404"/>
      <c r="AR26" s="404"/>
      <c r="AS26" s="186"/>
      <c r="AT26" s="181" t="s">
        <v>6</v>
      </c>
      <c r="AU26" s="11"/>
      <c r="AV26" s="181" t="s">
        <v>6</v>
      </c>
      <c r="AW26" s="11" t="s">
        <v>6</v>
      </c>
      <c r="AX26" s="181"/>
      <c r="AY26" s="11" t="s">
        <v>29</v>
      </c>
      <c r="AZ26" s="181" t="s">
        <v>29</v>
      </c>
      <c r="BA26" s="11"/>
      <c r="BB26" s="181"/>
    </row>
    <row r="27" spans="1:54" s="182" customFormat="1" outlineLevel="1">
      <c r="A27" s="173" t="s">
        <v>49</v>
      </c>
      <c r="B27" s="174" t="s">
        <v>3</v>
      </c>
      <c r="C27" s="175" t="s">
        <v>242</v>
      </c>
      <c r="D27" s="183"/>
      <c r="E27" s="176" t="s">
        <v>484</v>
      </c>
      <c r="F27" s="177" t="s">
        <v>507</v>
      </c>
      <c r="G27" s="187"/>
      <c r="H27" s="178"/>
      <c r="I27" s="178"/>
      <c r="J27" s="178"/>
      <c r="K27" s="178"/>
      <c r="L27" s="178"/>
      <c r="M27" s="178" t="s">
        <v>2</v>
      </c>
      <c r="N27" s="121">
        <v>900000</v>
      </c>
      <c r="O27" s="121">
        <v>495304.15479936753</v>
      </c>
      <c r="P27" s="121">
        <v>285354.67987906944</v>
      </c>
      <c r="Q27" s="121">
        <v>152314.57398756701</v>
      </c>
      <c r="R27" s="121">
        <v>43707.284161082811</v>
      </c>
      <c r="S27" s="121">
        <v>800000</v>
      </c>
      <c r="T27" s="121">
        <v>440270.35982166004</v>
      </c>
      <c r="U27" s="121">
        <v>253648.60433695064</v>
      </c>
      <c r="V27" s="121">
        <v>135390.7324333929</v>
      </c>
      <c r="W27" s="121">
        <v>38850.919254295834</v>
      </c>
      <c r="X27" s="121">
        <v>800000</v>
      </c>
      <c r="Y27" s="121">
        <v>440270.35982166004</v>
      </c>
      <c r="Z27" s="121">
        <v>253648.60433695064</v>
      </c>
      <c r="AA27" s="121">
        <v>135390.7324333929</v>
      </c>
      <c r="AB27" s="121">
        <v>38850.919254295834</v>
      </c>
      <c r="AC27" s="121">
        <v>850000</v>
      </c>
      <c r="AD27" s="121">
        <v>467787.25731051376</v>
      </c>
      <c r="AE27" s="121">
        <v>269501.64210801007</v>
      </c>
      <c r="AF27" s="121">
        <v>143852.65321047997</v>
      </c>
      <c r="AG27" s="121">
        <v>41279.101707689319</v>
      </c>
      <c r="AH27" s="496">
        <v>5720.0000000000009</v>
      </c>
      <c r="AI27" s="496"/>
      <c r="AJ27" s="496">
        <v>4840</v>
      </c>
      <c r="AK27" s="496"/>
      <c r="AL27" s="496">
        <v>6050.0000000000009</v>
      </c>
      <c r="AM27" s="496"/>
      <c r="AN27" s="188"/>
      <c r="AO27" s="188"/>
      <c r="AP27" s="188"/>
      <c r="AQ27" s="188"/>
      <c r="AR27" s="188"/>
      <c r="AT27" s="181"/>
      <c r="AU27" s="11"/>
      <c r="AV27" s="181"/>
      <c r="AW27" s="11"/>
      <c r="AX27" s="181"/>
      <c r="AY27" s="11"/>
      <c r="AZ27" s="181"/>
      <c r="BA27" s="11"/>
      <c r="BB27" s="181"/>
    </row>
    <row r="28" spans="1:54" s="182" customFormat="1" outlineLevel="1">
      <c r="A28" s="173" t="s">
        <v>49</v>
      </c>
      <c r="B28" s="174" t="s">
        <v>3</v>
      </c>
      <c r="C28" s="175" t="s">
        <v>238</v>
      </c>
      <c r="D28" s="183"/>
      <c r="E28" s="176" t="s">
        <v>307</v>
      </c>
      <c r="F28" s="177" t="s">
        <v>534</v>
      </c>
      <c r="G28" s="185"/>
      <c r="H28" s="178" t="s">
        <v>2</v>
      </c>
      <c r="I28" s="178" t="s">
        <v>2</v>
      </c>
      <c r="J28" s="178" t="s">
        <v>2</v>
      </c>
      <c r="K28" s="178" t="s">
        <v>2</v>
      </c>
      <c r="L28" s="178" t="s">
        <v>2</v>
      </c>
      <c r="M28" s="185"/>
      <c r="N28" s="121">
        <v>1300000</v>
      </c>
      <c r="O28" s="121">
        <v>739875.77314641152</v>
      </c>
      <c r="P28" s="121">
        <v>451081.14002564794</v>
      </c>
      <c r="Q28" s="121">
        <v>186287.32694169891</v>
      </c>
      <c r="R28" s="121">
        <v>74649.43426183601</v>
      </c>
      <c r="S28" s="121">
        <v>1150000</v>
      </c>
      <c r="T28" s="121">
        <v>666280.54683378327</v>
      </c>
      <c r="U28" s="121">
        <v>445809.83576888469</v>
      </c>
      <c r="V28" s="121">
        <v>198985.48571877362</v>
      </c>
      <c r="W28" s="121">
        <v>86663.456826800117</v>
      </c>
      <c r="X28" s="121">
        <v>1050000</v>
      </c>
      <c r="Y28" s="121">
        <v>580703.26796374167</v>
      </c>
      <c r="Z28" s="121">
        <v>419764.39091763739</v>
      </c>
      <c r="AA28" s="121">
        <v>166595.11991302969</v>
      </c>
      <c r="AB28" s="121">
        <v>67724.612057459206</v>
      </c>
      <c r="AC28" s="121">
        <v>1100000</v>
      </c>
      <c r="AD28" s="121">
        <v>583693.90300323861</v>
      </c>
      <c r="AE28" s="121">
        <v>422465.45169271616</v>
      </c>
      <c r="AF28" s="121">
        <v>205416.08834711244</v>
      </c>
      <c r="AG28" s="121">
        <v>91958.927577628929</v>
      </c>
      <c r="AH28" s="496">
        <v>9020</v>
      </c>
      <c r="AI28" s="496"/>
      <c r="AJ28" s="496">
        <v>8470</v>
      </c>
      <c r="AK28" s="496"/>
      <c r="AL28" s="496">
        <v>9460</v>
      </c>
      <c r="AM28" s="496"/>
      <c r="AN28" s="404"/>
      <c r="AO28" s="404"/>
      <c r="AP28" s="404"/>
      <c r="AQ28" s="404"/>
      <c r="AR28" s="404"/>
      <c r="AS28" s="186"/>
      <c r="AT28" s="181" t="s">
        <v>29</v>
      </c>
      <c r="AV28" s="181" t="s">
        <v>6</v>
      </c>
      <c r="AW28" s="11"/>
      <c r="AX28" s="181"/>
      <c r="AZ28" s="181" t="s">
        <v>6</v>
      </c>
      <c r="BA28" s="11"/>
      <c r="BB28" s="181" t="s">
        <v>6</v>
      </c>
    </row>
    <row r="29" spans="1:54" s="182" customFormat="1" outlineLevel="1">
      <c r="A29" s="173" t="s">
        <v>49</v>
      </c>
      <c r="B29" s="174" t="s">
        <v>3</v>
      </c>
      <c r="C29" s="175" t="s">
        <v>239</v>
      </c>
      <c r="D29" s="183"/>
      <c r="E29" s="176" t="s">
        <v>535</v>
      </c>
      <c r="F29" s="177" t="s">
        <v>201</v>
      </c>
      <c r="G29" s="192"/>
      <c r="H29" s="178" t="s">
        <v>2</v>
      </c>
      <c r="I29" s="178" t="s">
        <v>2</v>
      </c>
      <c r="J29" s="178" t="s">
        <v>2</v>
      </c>
      <c r="K29" s="178" t="s">
        <v>2</v>
      </c>
      <c r="L29" s="178" t="s">
        <v>2</v>
      </c>
      <c r="M29" s="178"/>
      <c r="N29" s="121">
        <v>1100000</v>
      </c>
      <c r="O29" s="121">
        <v>706092.23279006011</v>
      </c>
      <c r="P29" s="121">
        <v>390850.74613358907</v>
      </c>
      <c r="Q29" s="121">
        <v>175122.21387654633</v>
      </c>
      <c r="R29" s="121">
        <v>50661.339511144492</v>
      </c>
      <c r="S29" s="121">
        <v>1000000</v>
      </c>
      <c r="T29" s="121">
        <v>637760.27450674563</v>
      </c>
      <c r="U29" s="121">
        <v>341153.816159665</v>
      </c>
      <c r="V29" s="121">
        <v>159145.12584558598</v>
      </c>
      <c r="W29" s="121">
        <v>47747.736939033828</v>
      </c>
      <c r="X29" s="121">
        <v>900000</v>
      </c>
      <c r="Y29" s="121">
        <v>558075.15825893695</v>
      </c>
      <c r="Z29" s="121">
        <v>313711.29658551828</v>
      </c>
      <c r="AA29" s="121">
        <v>141819.47286317308</v>
      </c>
      <c r="AB29" s="121">
        <v>40292.492307523593</v>
      </c>
      <c r="AC29" s="121">
        <v>1000000</v>
      </c>
      <c r="AD29" s="121">
        <v>623219.07072676963</v>
      </c>
      <c r="AE29" s="121">
        <v>345022.72999960004</v>
      </c>
      <c r="AF29" s="121">
        <v>148719.1402403838</v>
      </c>
      <c r="AG29" s="121">
        <v>49888.873441419062</v>
      </c>
      <c r="AH29" s="496">
        <v>7810.0000000000009</v>
      </c>
      <c r="AI29" s="496"/>
      <c r="AJ29" s="496">
        <v>6490.0000000000009</v>
      </c>
      <c r="AK29" s="496"/>
      <c r="AL29" s="496">
        <v>7700.0000000000009</v>
      </c>
      <c r="AM29" s="496"/>
      <c r="AN29" s="179"/>
      <c r="AO29" s="179"/>
      <c r="AP29" s="179"/>
      <c r="AQ29" s="179"/>
      <c r="AR29" s="179"/>
      <c r="AS29" s="180"/>
      <c r="AT29" s="181"/>
      <c r="AU29" s="11" t="s">
        <v>29</v>
      </c>
      <c r="AV29" s="181" t="s">
        <v>6</v>
      </c>
      <c r="AW29" s="11" t="s">
        <v>29</v>
      </c>
      <c r="AX29" s="181" t="s">
        <v>29</v>
      </c>
      <c r="AY29" s="11"/>
      <c r="AZ29" s="181" t="s">
        <v>6</v>
      </c>
      <c r="BA29" s="11" t="s">
        <v>6</v>
      </c>
      <c r="BB29" s="181" t="s">
        <v>6</v>
      </c>
    </row>
    <row r="30" spans="1:54" s="182" customFormat="1" outlineLevel="1">
      <c r="A30" s="173" t="s">
        <v>49</v>
      </c>
      <c r="B30" s="174" t="s">
        <v>3</v>
      </c>
      <c r="C30" s="175" t="s">
        <v>240</v>
      </c>
      <c r="D30" s="183"/>
      <c r="E30" s="176" t="s">
        <v>536</v>
      </c>
      <c r="F30" s="177" t="s">
        <v>507</v>
      </c>
      <c r="G30" s="192"/>
      <c r="H30" s="178" t="s">
        <v>2</v>
      </c>
      <c r="I30" s="178" t="s">
        <v>2</v>
      </c>
      <c r="J30" s="178" t="s">
        <v>2</v>
      </c>
      <c r="K30" s="178" t="s">
        <v>2</v>
      </c>
      <c r="L30" s="178" t="s">
        <v>2</v>
      </c>
      <c r="M30" s="178"/>
      <c r="N30" s="121">
        <v>1500000</v>
      </c>
      <c r="O30" s="121">
        <v>962853.04471371823</v>
      </c>
      <c r="P30" s="121">
        <v>532978.29018216697</v>
      </c>
      <c r="Q30" s="121">
        <v>238803.01892256321</v>
      </c>
      <c r="R30" s="121">
        <v>69083.644787924321</v>
      </c>
      <c r="S30" s="121">
        <v>1400000</v>
      </c>
      <c r="T30" s="121">
        <v>892864.38430944399</v>
      </c>
      <c r="U30" s="121">
        <v>477615.342623531</v>
      </c>
      <c r="V30" s="121">
        <v>222803.17618382035</v>
      </c>
      <c r="W30" s="121">
        <v>66846.831714647371</v>
      </c>
      <c r="X30" s="121">
        <v>1300000</v>
      </c>
      <c r="Y30" s="121">
        <v>806108.56192957552</v>
      </c>
      <c r="Z30" s="121">
        <v>453138.53951241536</v>
      </c>
      <c r="AA30" s="121">
        <v>204850.34969124998</v>
      </c>
      <c r="AB30" s="121">
        <v>58200.266666422969</v>
      </c>
      <c r="AC30" s="121">
        <v>1350000</v>
      </c>
      <c r="AD30" s="121">
        <v>841345.74548113905</v>
      </c>
      <c r="AE30" s="121">
        <v>465780.68549946003</v>
      </c>
      <c r="AF30" s="121">
        <v>200770.83932451814</v>
      </c>
      <c r="AG30" s="121">
        <v>67349.979145915742</v>
      </c>
      <c r="AH30" s="496">
        <v>10670</v>
      </c>
      <c r="AI30" s="496"/>
      <c r="AJ30" s="496">
        <v>9020</v>
      </c>
      <c r="AK30" s="496"/>
      <c r="AL30" s="496">
        <v>10450</v>
      </c>
      <c r="AM30" s="496"/>
      <c r="AN30" s="179"/>
      <c r="AO30" s="179"/>
      <c r="AP30" s="179"/>
      <c r="AQ30" s="179"/>
      <c r="AR30" s="179"/>
      <c r="AS30" s="180"/>
      <c r="AT30" s="181"/>
      <c r="AU30" s="11" t="s">
        <v>29</v>
      </c>
      <c r="AV30" s="181" t="s">
        <v>6</v>
      </c>
      <c r="AW30" s="11" t="s">
        <v>29</v>
      </c>
      <c r="AX30" s="181" t="s">
        <v>29</v>
      </c>
      <c r="AY30" s="11"/>
      <c r="AZ30" s="181" t="s">
        <v>6</v>
      </c>
      <c r="BA30" s="11" t="s">
        <v>6</v>
      </c>
      <c r="BB30" s="181" t="s">
        <v>6</v>
      </c>
    </row>
    <row r="31" spans="1:54" s="182" customFormat="1" outlineLevel="1">
      <c r="A31" s="173" t="s">
        <v>49</v>
      </c>
      <c r="B31" s="174" t="s">
        <v>3</v>
      </c>
      <c r="C31" s="175" t="s">
        <v>538</v>
      </c>
      <c r="D31" s="183" t="s">
        <v>540</v>
      </c>
      <c r="E31" s="176" t="s">
        <v>539</v>
      </c>
      <c r="F31" s="177">
        <v>0.57986111111111105</v>
      </c>
      <c r="G31" s="178" t="s">
        <v>2</v>
      </c>
      <c r="H31" s="192"/>
      <c r="I31" s="192"/>
      <c r="J31" s="192"/>
      <c r="K31" s="192"/>
      <c r="L31" s="192"/>
      <c r="M31" s="178"/>
      <c r="N31" s="121">
        <v>2500000</v>
      </c>
      <c r="O31" s="121">
        <v>1344903.4388674546</v>
      </c>
      <c r="P31" s="121">
        <v>1048194.3509758125</v>
      </c>
      <c r="Q31" s="121">
        <v>527564.34363704466</v>
      </c>
      <c r="R31" s="121">
        <v>170797.64184985674</v>
      </c>
      <c r="S31" s="121">
        <v>2300000</v>
      </c>
      <c r="T31" s="121">
        <v>1259845.4480207819</v>
      </c>
      <c r="U31" s="121">
        <v>1002038.477091374</v>
      </c>
      <c r="V31" s="121">
        <v>500522.55506178905</v>
      </c>
      <c r="W31" s="121">
        <v>180626.25308839313</v>
      </c>
      <c r="X31" s="121">
        <v>2000000</v>
      </c>
      <c r="Y31" s="121">
        <v>1123893.2380349515</v>
      </c>
      <c r="Z31" s="121">
        <v>856976.87861933326</v>
      </c>
      <c r="AA31" s="121">
        <v>410857.51373329194</v>
      </c>
      <c r="AB31" s="121">
        <v>128863.4363048831</v>
      </c>
      <c r="AC31" s="121">
        <v>2400000</v>
      </c>
      <c r="AD31" s="121">
        <v>1239217.4388333352</v>
      </c>
      <c r="AE31" s="121">
        <v>1063411.3114511706</v>
      </c>
      <c r="AF31" s="121">
        <v>528737.15985984867</v>
      </c>
      <c r="AG31" s="121">
        <v>172961.23577678797</v>
      </c>
      <c r="AH31" s="496">
        <v>20900</v>
      </c>
      <c r="AI31" s="496"/>
      <c r="AJ31" s="496">
        <v>19030</v>
      </c>
      <c r="AK31" s="496"/>
      <c r="AL31" s="496">
        <v>23760.000000000004</v>
      </c>
      <c r="AM31" s="496"/>
      <c r="AN31" s="179"/>
      <c r="AO31" s="179"/>
      <c r="AP31" s="179"/>
      <c r="AQ31" s="179"/>
      <c r="AR31" s="179"/>
      <c r="AS31" s="180"/>
      <c r="AT31" s="181"/>
      <c r="AU31" s="11" t="s">
        <v>29</v>
      </c>
      <c r="AV31" s="181"/>
      <c r="AW31" s="11"/>
      <c r="AX31" s="181" t="s">
        <v>29</v>
      </c>
      <c r="AY31" s="11"/>
      <c r="AZ31" s="181"/>
      <c r="BA31" s="11"/>
      <c r="BB31" s="181"/>
    </row>
    <row r="32" spans="1:54" s="182" customFormat="1" outlineLevel="1">
      <c r="A32" s="173" t="s">
        <v>49</v>
      </c>
      <c r="B32" s="174" t="s">
        <v>3</v>
      </c>
      <c r="C32" s="175" t="s">
        <v>243</v>
      </c>
      <c r="D32" s="183"/>
      <c r="E32" s="176" t="s">
        <v>537</v>
      </c>
      <c r="F32" s="177">
        <v>0.74305555555555547</v>
      </c>
      <c r="G32" s="178" t="s">
        <v>2</v>
      </c>
      <c r="H32" s="192"/>
      <c r="I32" s="192"/>
      <c r="J32" s="192"/>
      <c r="K32" s="192"/>
      <c r="L32" s="192"/>
      <c r="M32" s="178"/>
      <c r="N32" s="121">
        <v>1300000</v>
      </c>
      <c r="O32" s="121">
        <v>785842.13958647684</v>
      </c>
      <c r="P32" s="121">
        <v>505177.44124835328</v>
      </c>
      <c r="Q32" s="121">
        <v>245095.03962052066</v>
      </c>
      <c r="R32" s="121">
        <v>63871.448584745078</v>
      </c>
      <c r="S32" s="121">
        <v>1150000</v>
      </c>
      <c r="T32" s="121">
        <v>695168.04655726801</v>
      </c>
      <c r="U32" s="121">
        <v>446887.73648892791</v>
      </c>
      <c r="V32" s="121">
        <v>216814.8427412298</v>
      </c>
      <c r="W32" s="121">
        <v>56501.66605573603</v>
      </c>
      <c r="X32" s="121">
        <v>950000</v>
      </c>
      <c r="Y32" s="121">
        <v>574269.25585165608</v>
      </c>
      <c r="Z32" s="121">
        <v>369168.1301430274</v>
      </c>
      <c r="AA32" s="121">
        <v>179107.91356884202</v>
      </c>
      <c r="AB32" s="121">
        <v>46675.289350390638</v>
      </c>
      <c r="AC32" s="121">
        <v>1050000</v>
      </c>
      <c r="AD32" s="121">
        <v>634718.65120446205</v>
      </c>
      <c r="AE32" s="121">
        <v>408027.93331597763</v>
      </c>
      <c r="AF32" s="121">
        <v>197961.3781550359</v>
      </c>
      <c r="AG32" s="121">
        <v>51588.477703063334</v>
      </c>
      <c r="AH32" s="496">
        <v>10120</v>
      </c>
      <c r="AI32" s="496"/>
      <c r="AJ32" s="496">
        <v>8470</v>
      </c>
      <c r="AK32" s="496"/>
      <c r="AL32" s="496">
        <v>9130</v>
      </c>
      <c r="AM32" s="496"/>
      <c r="AN32" s="179"/>
      <c r="AO32" s="179"/>
      <c r="AP32" s="179"/>
      <c r="AQ32" s="179"/>
      <c r="AR32" s="179"/>
      <c r="AS32" s="180"/>
      <c r="AT32" s="181"/>
      <c r="AU32" s="11" t="s">
        <v>29</v>
      </c>
      <c r="AV32" s="181"/>
      <c r="AW32" s="11"/>
      <c r="AX32" s="181" t="s">
        <v>29</v>
      </c>
      <c r="AY32" s="11"/>
      <c r="AZ32" s="181"/>
      <c r="BA32" s="11"/>
      <c r="BB32" s="181"/>
    </row>
    <row r="33" spans="1:54" s="182" customFormat="1" outlineLevel="1">
      <c r="A33" s="173" t="s">
        <v>49</v>
      </c>
      <c r="B33" s="174" t="s">
        <v>3</v>
      </c>
      <c r="C33" s="201" t="s">
        <v>244</v>
      </c>
      <c r="D33" s="176"/>
      <c r="E33" s="176" t="s">
        <v>487</v>
      </c>
      <c r="F33" s="184">
        <v>0.8125</v>
      </c>
      <c r="G33" s="178" t="s">
        <v>2</v>
      </c>
      <c r="H33" s="178" t="s">
        <v>2</v>
      </c>
      <c r="I33" s="178" t="s">
        <v>2</v>
      </c>
      <c r="J33" s="178" t="s">
        <v>2</v>
      </c>
      <c r="K33" s="178" t="s">
        <v>2</v>
      </c>
      <c r="L33" s="178" t="s">
        <v>2</v>
      </c>
      <c r="M33" s="178" t="s">
        <v>2</v>
      </c>
      <c r="N33" s="121">
        <v>3000000</v>
      </c>
      <c r="O33" s="121">
        <v>1735529.4114577593</v>
      </c>
      <c r="P33" s="121">
        <v>1171382.4099373373</v>
      </c>
      <c r="Q33" s="121">
        <v>582917.4621541464</v>
      </c>
      <c r="R33" s="121">
        <v>180403.841299514</v>
      </c>
      <c r="S33" s="121">
        <v>2800000</v>
      </c>
      <c r="T33" s="121">
        <v>1619835.4441107493</v>
      </c>
      <c r="U33" s="121">
        <v>1090903.7042523448</v>
      </c>
      <c r="V33" s="121">
        <v>544724.00603072485</v>
      </c>
      <c r="W33" s="121">
        <v>160618.68342469394</v>
      </c>
      <c r="X33" s="121">
        <v>2750000</v>
      </c>
      <c r="Y33" s="121">
        <v>1571793.5411724034</v>
      </c>
      <c r="Z33" s="121">
        <v>977220.86413072678</v>
      </c>
      <c r="AA33" s="121">
        <v>469239.34779403359</v>
      </c>
      <c r="AB33" s="121">
        <v>143023.5274480886</v>
      </c>
      <c r="AC33" s="121">
        <v>3150000</v>
      </c>
      <c r="AD33" s="121">
        <v>1749246.6189855291</v>
      </c>
      <c r="AE33" s="121">
        <v>1184749.8697388617</v>
      </c>
      <c r="AF33" s="121">
        <v>599758.21479355858</v>
      </c>
      <c r="AG33" s="121">
        <v>191977.40578847131</v>
      </c>
      <c r="AH33" s="496">
        <v>48400.000000000007</v>
      </c>
      <c r="AI33" s="496"/>
      <c r="AJ33" s="496">
        <v>42790</v>
      </c>
      <c r="AK33" s="496"/>
      <c r="AL33" s="496">
        <v>55770.000000000007</v>
      </c>
      <c r="AM33" s="496"/>
      <c r="AN33" s="179"/>
      <c r="AO33" s="179"/>
      <c r="AP33" s="179"/>
      <c r="AQ33" s="179"/>
      <c r="AR33" s="179"/>
      <c r="AS33" s="180"/>
      <c r="AT33" s="181" t="s">
        <v>6</v>
      </c>
      <c r="AU33" s="11" t="s">
        <v>29</v>
      </c>
      <c r="AV33" s="181" t="s">
        <v>6</v>
      </c>
      <c r="AX33" s="181" t="s">
        <v>6</v>
      </c>
      <c r="AY33" s="11" t="s">
        <v>6</v>
      </c>
      <c r="AZ33" s="181" t="s">
        <v>6</v>
      </c>
      <c r="BA33" s="11" t="s">
        <v>6</v>
      </c>
      <c r="BB33" s="181" t="s">
        <v>6</v>
      </c>
    </row>
    <row r="34" spans="1:54" s="182" customFormat="1" outlineLevel="1">
      <c r="A34" s="173" t="s">
        <v>49</v>
      </c>
      <c r="B34" s="174" t="s">
        <v>3</v>
      </c>
      <c r="C34" s="201" t="s">
        <v>245</v>
      </c>
      <c r="D34" s="176"/>
      <c r="E34" s="176" t="s">
        <v>30</v>
      </c>
      <c r="F34" s="184">
        <v>0.82986111111111116</v>
      </c>
      <c r="G34" s="178" t="s">
        <v>2</v>
      </c>
      <c r="H34" s="178" t="s">
        <v>2</v>
      </c>
      <c r="I34" s="178" t="s">
        <v>2</v>
      </c>
      <c r="J34" s="178" t="s">
        <v>2</v>
      </c>
      <c r="K34" s="178" t="s">
        <v>2</v>
      </c>
      <c r="L34" s="178" t="s">
        <v>2</v>
      </c>
      <c r="M34" s="178" t="s">
        <v>2</v>
      </c>
      <c r="N34" s="121">
        <v>3250000</v>
      </c>
      <c r="O34" s="121">
        <v>1853360.6215656344</v>
      </c>
      <c r="P34" s="121">
        <v>1310718.6312620137</v>
      </c>
      <c r="Q34" s="121">
        <v>654131.76176814653</v>
      </c>
      <c r="R34" s="121">
        <v>210217.59611132659</v>
      </c>
      <c r="S34" s="121">
        <v>3000000</v>
      </c>
      <c r="T34" s="121">
        <v>1705706.6738157873</v>
      </c>
      <c r="U34" s="121">
        <v>1208608.7699602891</v>
      </c>
      <c r="V34" s="121">
        <v>610779.30999815697</v>
      </c>
      <c r="W34" s="121">
        <v>183980.1611903286</v>
      </c>
      <c r="X34" s="121">
        <v>2900000</v>
      </c>
      <c r="Y34" s="121">
        <v>1648849.7846885943</v>
      </c>
      <c r="Z34" s="121">
        <v>1168321.8109616125</v>
      </c>
      <c r="AA34" s="121">
        <v>590419.99966488499</v>
      </c>
      <c r="AB34" s="121">
        <v>177847.48915065097</v>
      </c>
      <c r="AC34" s="121">
        <v>3350000</v>
      </c>
      <c r="AD34" s="121">
        <v>1844350.4342176171</v>
      </c>
      <c r="AE34" s="121">
        <v>1338701.8068493505</v>
      </c>
      <c r="AF34" s="121">
        <v>689286.87081195472</v>
      </c>
      <c r="AG34" s="121">
        <v>217166.91586774858</v>
      </c>
      <c r="AH34" s="496">
        <v>54120.000000000007</v>
      </c>
      <c r="AI34" s="496"/>
      <c r="AJ34" s="496">
        <v>47410.000000000007</v>
      </c>
      <c r="AK34" s="496"/>
      <c r="AL34" s="496">
        <v>63030.000000000007</v>
      </c>
      <c r="AM34" s="496"/>
      <c r="AN34" s="179"/>
      <c r="AO34" s="179"/>
      <c r="AP34" s="179"/>
      <c r="AQ34" s="179"/>
      <c r="AR34" s="179"/>
      <c r="AS34" s="180"/>
      <c r="AT34" s="181" t="s">
        <v>6</v>
      </c>
      <c r="AU34" s="11" t="s">
        <v>6</v>
      </c>
      <c r="AV34" s="181" t="s">
        <v>6</v>
      </c>
      <c r="AW34" s="11" t="s">
        <v>29</v>
      </c>
      <c r="AX34" s="181" t="s">
        <v>6</v>
      </c>
      <c r="AY34" s="11" t="s">
        <v>6</v>
      </c>
      <c r="AZ34" s="181" t="s">
        <v>6</v>
      </c>
      <c r="BA34" s="11" t="s">
        <v>6</v>
      </c>
      <c r="BB34" s="181" t="s">
        <v>6</v>
      </c>
    </row>
    <row r="35" spans="1:54" s="182" customFormat="1" outlineLevel="1">
      <c r="A35" s="173" t="s">
        <v>49</v>
      </c>
      <c r="B35" s="174" t="s">
        <v>3</v>
      </c>
      <c r="C35" s="201" t="s">
        <v>246</v>
      </c>
      <c r="D35" s="176"/>
      <c r="E35" s="176" t="s">
        <v>486</v>
      </c>
      <c r="F35" s="177">
        <v>0.85416666666666663</v>
      </c>
      <c r="G35" s="178" t="s">
        <v>2</v>
      </c>
      <c r="H35" s="178" t="s">
        <v>2</v>
      </c>
      <c r="I35" s="178" t="s">
        <v>2</v>
      </c>
      <c r="J35" s="178" t="s">
        <v>2</v>
      </c>
      <c r="K35" s="178" t="s">
        <v>2</v>
      </c>
      <c r="L35" s="178" t="s">
        <v>2</v>
      </c>
      <c r="M35" s="178" t="s">
        <v>2</v>
      </c>
      <c r="N35" s="121">
        <v>3600000</v>
      </c>
      <c r="O35" s="121">
        <v>1962781.1651380849</v>
      </c>
      <c r="P35" s="121">
        <v>1635290.9870138029</v>
      </c>
      <c r="Q35" s="121">
        <v>840345.3069036589</v>
      </c>
      <c r="R35" s="121">
        <v>271378.30212535971</v>
      </c>
      <c r="S35" s="121">
        <v>3300000</v>
      </c>
      <c r="T35" s="121">
        <v>1813362.7358331825</v>
      </c>
      <c r="U35" s="121">
        <v>1395398.89381356</v>
      </c>
      <c r="V35" s="121">
        <v>693846.0307079975</v>
      </c>
      <c r="W35" s="121">
        <v>218658.73302451309</v>
      </c>
      <c r="X35" s="121">
        <v>3200000</v>
      </c>
      <c r="Y35" s="121">
        <v>1758412.3498988436</v>
      </c>
      <c r="Z35" s="121">
        <v>1353114.0788495126</v>
      </c>
      <c r="AA35" s="121">
        <v>672820.39341381576</v>
      </c>
      <c r="AB35" s="121">
        <v>212032.71081164904</v>
      </c>
      <c r="AC35" s="121">
        <v>3700000</v>
      </c>
      <c r="AD35" s="121">
        <v>1964979.9937942147</v>
      </c>
      <c r="AE35" s="121">
        <v>1601531.0133451486</v>
      </c>
      <c r="AF35" s="121">
        <v>826729.94399888348</v>
      </c>
      <c r="AG35" s="121">
        <v>267355.9966450819</v>
      </c>
      <c r="AH35" s="496">
        <v>67540</v>
      </c>
      <c r="AI35" s="496"/>
      <c r="AJ35" s="496">
        <v>54780.000000000007</v>
      </c>
      <c r="AK35" s="496"/>
      <c r="AL35" s="496">
        <v>75460</v>
      </c>
      <c r="AM35" s="496"/>
      <c r="AN35" s="188"/>
      <c r="AO35" s="188"/>
      <c r="AP35" s="188"/>
      <c r="AQ35" s="188"/>
      <c r="AR35" s="188"/>
      <c r="AT35" s="181"/>
      <c r="AU35" s="11"/>
      <c r="AV35" s="181"/>
      <c r="AW35" s="11"/>
      <c r="AX35" s="181"/>
      <c r="AY35" s="11"/>
      <c r="AZ35" s="181"/>
      <c r="BA35" s="11"/>
      <c r="BB35" s="181"/>
    </row>
    <row r="36" spans="1:54" s="182" customFormat="1" outlineLevel="1">
      <c r="A36" s="173" t="s">
        <v>49</v>
      </c>
      <c r="B36" s="174" t="s">
        <v>3</v>
      </c>
      <c r="C36" s="175" t="s">
        <v>247</v>
      </c>
      <c r="D36" s="176" t="s">
        <v>547</v>
      </c>
      <c r="E36" s="176" t="s">
        <v>308</v>
      </c>
      <c r="F36" s="177">
        <v>0.86111111111111116</v>
      </c>
      <c r="G36" s="178" t="s">
        <v>2</v>
      </c>
      <c r="H36" s="178" t="s">
        <v>2</v>
      </c>
      <c r="I36" s="178"/>
      <c r="J36" s="178"/>
      <c r="K36" s="178"/>
      <c r="L36" s="178"/>
      <c r="M36" s="178"/>
      <c r="N36" s="121">
        <v>3200000</v>
      </c>
      <c r="O36" s="121">
        <v>1762731.5423140884</v>
      </c>
      <c r="P36" s="121">
        <v>1413881.8821221571</v>
      </c>
      <c r="Q36" s="121">
        <v>712785.65363649465</v>
      </c>
      <c r="R36" s="121">
        <v>232854.84991264247</v>
      </c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496">
        <v>58410.000000000007</v>
      </c>
      <c r="AI36" s="496"/>
      <c r="AJ36" s="496"/>
      <c r="AK36" s="496"/>
      <c r="AL36" s="496"/>
      <c r="AM36" s="496"/>
      <c r="AN36" s="179"/>
      <c r="AO36" s="179"/>
      <c r="AP36" s="179"/>
      <c r="AQ36" s="179"/>
      <c r="AR36" s="179"/>
      <c r="AS36" s="180"/>
      <c r="AT36" s="181"/>
      <c r="AU36" s="11" t="s">
        <v>29</v>
      </c>
      <c r="AV36" s="181" t="s">
        <v>6</v>
      </c>
      <c r="AW36" s="11" t="s">
        <v>6</v>
      </c>
      <c r="AX36" s="181" t="s">
        <v>6</v>
      </c>
      <c r="AY36" s="11"/>
      <c r="AZ36" s="181" t="s">
        <v>6</v>
      </c>
      <c r="BA36" s="11" t="s">
        <v>6</v>
      </c>
      <c r="BB36" s="181" t="s">
        <v>6</v>
      </c>
    </row>
    <row r="37" spans="1:54" s="182" customFormat="1" outlineLevel="1">
      <c r="A37" s="173" t="s">
        <v>49</v>
      </c>
      <c r="B37" s="174" t="s">
        <v>3</v>
      </c>
      <c r="C37" s="175" t="s">
        <v>249</v>
      </c>
      <c r="D37" s="176"/>
      <c r="E37" s="176" t="s">
        <v>526</v>
      </c>
      <c r="F37" s="177" t="s">
        <v>527</v>
      </c>
      <c r="G37" s="178" t="s">
        <v>2</v>
      </c>
      <c r="H37" s="178"/>
      <c r="I37" s="178"/>
      <c r="J37" s="178"/>
      <c r="K37" s="178" t="s">
        <v>2</v>
      </c>
      <c r="L37" s="178"/>
      <c r="M37" s="178"/>
      <c r="N37" s="121">
        <v>3000000</v>
      </c>
      <c r="O37" s="121">
        <v>1652560.8209194578</v>
      </c>
      <c r="P37" s="121">
        <v>1325514.2644895222</v>
      </c>
      <c r="Q37" s="121">
        <v>668236.55028421374</v>
      </c>
      <c r="R37" s="121">
        <v>218301.42179310232</v>
      </c>
      <c r="S37" s="121">
        <v>2700000</v>
      </c>
      <c r="T37" s="121">
        <v>1493666.5651031041</v>
      </c>
      <c r="U37" s="121">
        <v>1150146.2220199148</v>
      </c>
      <c r="V37" s="121">
        <v>570673.44757143816</v>
      </c>
      <c r="W37" s="121">
        <v>178079.05432273456</v>
      </c>
      <c r="X37" s="121">
        <v>2700000</v>
      </c>
      <c r="Y37" s="121">
        <v>1486325.4567862335</v>
      </c>
      <c r="Z37" s="121">
        <v>1089415.9511858257</v>
      </c>
      <c r="AA37" s="121">
        <v>524744.12756001274</v>
      </c>
      <c r="AB37" s="121">
        <v>142955.72239883264</v>
      </c>
      <c r="AC37" s="121">
        <v>3000000</v>
      </c>
      <c r="AD37" s="121">
        <v>1620443.2260494705</v>
      </c>
      <c r="AE37" s="121">
        <v>1266756.9999581466</v>
      </c>
      <c r="AF37" s="121">
        <v>640418.67649520782</v>
      </c>
      <c r="AG37" s="121">
        <v>194863.88534298746</v>
      </c>
      <c r="AH37" s="496">
        <v>54780.000000000007</v>
      </c>
      <c r="AI37" s="496"/>
      <c r="AJ37" s="496">
        <v>45100.000000000007</v>
      </c>
      <c r="AK37" s="496"/>
      <c r="AL37" s="496">
        <v>59730.000000000007</v>
      </c>
      <c r="AM37" s="496"/>
      <c r="AN37" s="179"/>
      <c r="AO37" s="179"/>
      <c r="AP37" s="179"/>
      <c r="AQ37" s="179"/>
      <c r="AR37" s="179"/>
      <c r="AS37" s="180"/>
      <c r="AT37" s="181" t="s">
        <v>29</v>
      </c>
      <c r="AU37" s="11"/>
      <c r="AV37" s="181" t="s">
        <v>6</v>
      </c>
      <c r="AW37" s="11" t="s">
        <v>6</v>
      </c>
      <c r="AX37" s="181"/>
      <c r="AY37" s="11"/>
      <c r="AZ37" s="181" t="s">
        <v>6</v>
      </c>
      <c r="BA37" s="11" t="s">
        <v>6</v>
      </c>
      <c r="BB37" s="181" t="s">
        <v>6</v>
      </c>
    </row>
    <row r="38" spans="1:54" s="182" customFormat="1" outlineLevel="1">
      <c r="A38" s="173" t="s">
        <v>49</v>
      </c>
      <c r="B38" s="174" t="s">
        <v>3</v>
      </c>
      <c r="C38" s="175" t="s">
        <v>202</v>
      </c>
      <c r="D38" s="176"/>
      <c r="E38" s="176" t="s">
        <v>526</v>
      </c>
      <c r="F38" s="177" t="s">
        <v>250</v>
      </c>
      <c r="G38" s="178" t="s">
        <v>2</v>
      </c>
      <c r="H38" s="178"/>
      <c r="I38" s="178"/>
      <c r="J38" s="178"/>
      <c r="K38" s="178" t="s">
        <v>2</v>
      </c>
      <c r="L38" s="178"/>
      <c r="M38" s="178"/>
      <c r="N38" s="121">
        <v>2500000</v>
      </c>
      <c r="O38" s="121">
        <v>1356016.9301732483</v>
      </c>
      <c r="P38" s="121">
        <v>1195777.3778511488</v>
      </c>
      <c r="Q38" s="121">
        <v>622423.50673727226</v>
      </c>
      <c r="R38" s="121">
        <v>188193.88870935148</v>
      </c>
      <c r="S38" s="121">
        <v>2200000</v>
      </c>
      <c r="T38" s="121">
        <v>1193294.8985524585</v>
      </c>
      <c r="U38" s="121">
        <v>1052284.092509011</v>
      </c>
      <c r="V38" s="121">
        <v>547732.68592879956</v>
      </c>
      <c r="W38" s="121">
        <v>165610.6220642293</v>
      </c>
      <c r="X38" s="121">
        <v>2100000</v>
      </c>
      <c r="Y38" s="121">
        <v>1237409.1411668414</v>
      </c>
      <c r="Z38" s="121">
        <v>988060.33801927022</v>
      </c>
      <c r="AA38" s="121">
        <v>507726.91374334082</v>
      </c>
      <c r="AB38" s="121">
        <v>148787.06509096653</v>
      </c>
      <c r="AC38" s="121">
        <v>2300000</v>
      </c>
      <c r="AD38" s="121">
        <v>1355257.6308017788</v>
      </c>
      <c r="AE38" s="121">
        <v>1082161.3225925341</v>
      </c>
      <c r="AF38" s="121">
        <v>556081.85790937324</v>
      </c>
      <c r="AG38" s="121">
        <v>162957.26176629669</v>
      </c>
      <c r="AH38" s="496">
        <v>51480.000000000007</v>
      </c>
      <c r="AI38" s="496"/>
      <c r="AJ38" s="496">
        <v>43010</v>
      </c>
      <c r="AK38" s="496"/>
      <c r="AL38" s="496">
        <v>52800.000000000007</v>
      </c>
      <c r="AM38" s="496"/>
      <c r="AN38" s="179"/>
      <c r="AO38" s="179"/>
      <c r="AP38" s="179"/>
      <c r="AQ38" s="179"/>
      <c r="AR38" s="179"/>
      <c r="AS38" s="180"/>
      <c r="AT38" s="181" t="s">
        <v>29</v>
      </c>
      <c r="AU38" s="11"/>
      <c r="AV38" s="181" t="s">
        <v>6</v>
      </c>
      <c r="AW38" s="11" t="s">
        <v>6</v>
      </c>
      <c r="AX38" s="181"/>
      <c r="AY38" s="11"/>
      <c r="AZ38" s="181" t="s">
        <v>6</v>
      </c>
      <c r="BA38" s="11" t="s">
        <v>6</v>
      </c>
      <c r="BB38" s="181" t="s">
        <v>6</v>
      </c>
    </row>
    <row r="39" spans="1:54" s="182" customFormat="1" ht="18" customHeight="1" outlineLevel="1">
      <c r="A39" s="173" t="s">
        <v>49</v>
      </c>
      <c r="B39" s="174" t="s">
        <v>3</v>
      </c>
      <c r="C39" s="175" t="s">
        <v>248</v>
      </c>
      <c r="D39" s="176"/>
      <c r="E39" s="176" t="s">
        <v>546</v>
      </c>
      <c r="F39" s="177" t="s">
        <v>545</v>
      </c>
      <c r="G39" s="178" t="s">
        <v>2</v>
      </c>
      <c r="H39" s="178" t="s">
        <v>2</v>
      </c>
      <c r="I39" s="178" t="s">
        <v>2</v>
      </c>
      <c r="J39" s="178" t="s">
        <v>2</v>
      </c>
      <c r="K39" s="178" t="s">
        <v>2</v>
      </c>
      <c r="L39" s="178" t="s">
        <v>2</v>
      </c>
      <c r="M39" s="178" t="s">
        <v>2</v>
      </c>
      <c r="N39" s="121">
        <v>3000000</v>
      </c>
      <c r="O39" s="121">
        <v>1652560.8209194578</v>
      </c>
      <c r="P39" s="121">
        <v>1325514.2644895222</v>
      </c>
      <c r="Q39" s="121">
        <v>668236.55028421374</v>
      </c>
      <c r="R39" s="121">
        <v>218301.42179310232</v>
      </c>
      <c r="S39" s="121">
        <v>2700000</v>
      </c>
      <c r="T39" s="121">
        <v>1493666.5651031041</v>
      </c>
      <c r="U39" s="121">
        <v>1150146.2220199148</v>
      </c>
      <c r="V39" s="121">
        <v>570673.44757143816</v>
      </c>
      <c r="W39" s="121">
        <v>178079.05432273456</v>
      </c>
      <c r="X39" s="121">
        <v>2700000</v>
      </c>
      <c r="Y39" s="121">
        <v>1486325.4567862335</v>
      </c>
      <c r="Z39" s="121">
        <v>1089415.9511858257</v>
      </c>
      <c r="AA39" s="121">
        <v>524744.12756001274</v>
      </c>
      <c r="AB39" s="121">
        <v>142955.72239883264</v>
      </c>
      <c r="AC39" s="121">
        <v>3000000</v>
      </c>
      <c r="AD39" s="121">
        <v>1620443.2260494705</v>
      </c>
      <c r="AE39" s="121">
        <v>1266756.9999581466</v>
      </c>
      <c r="AF39" s="121">
        <v>640418.67649520782</v>
      </c>
      <c r="AG39" s="121">
        <v>194863.88534298746</v>
      </c>
      <c r="AH39" s="496">
        <v>54780.000000000007</v>
      </c>
      <c r="AI39" s="496"/>
      <c r="AJ39" s="496">
        <v>45100.000000000007</v>
      </c>
      <c r="AK39" s="496"/>
      <c r="AL39" s="496">
        <v>59730.000000000007</v>
      </c>
      <c r="AM39" s="496"/>
      <c r="AN39" s="179"/>
      <c r="AO39" s="179"/>
      <c r="AP39" s="179"/>
      <c r="AQ39" s="179"/>
      <c r="AR39" s="179"/>
      <c r="AS39" s="180"/>
      <c r="AT39" s="181"/>
      <c r="AU39" s="11"/>
      <c r="AV39" s="181" t="s">
        <v>6</v>
      </c>
      <c r="AW39" s="11" t="s">
        <v>6</v>
      </c>
      <c r="AX39" s="181"/>
      <c r="AY39" s="11"/>
      <c r="AZ39" s="181" t="s">
        <v>6</v>
      </c>
      <c r="BA39" s="11" t="s">
        <v>6</v>
      </c>
      <c r="BB39" s="181" t="s">
        <v>6</v>
      </c>
    </row>
    <row r="40" spans="1:54" s="182" customFormat="1" ht="18" customHeight="1" outlineLevel="1">
      <c r="A40" s="173" t="s">
        <v>49</v>
      </c>
      <c r="B40" s="174" t="s">
        <v>3</v>
      </c>
      <c r="C40" s="175" t="s">
        <v>251</v>
      </c>
      <c r="D40" s="176"/>
      <c r="E40" s="176" t="s">
        <v>544</v>
      </c>
      <c r="F40" s="177" t="s">
        <v>543</v>
      </c>
      <c r="G40" s="178" t="s">
        <v>2</v>
      </c>
      <c r="H40" s="178" t="s">
        <v>2</v>
      </c>
      <c r="I40" s="178" t="s">
        <v>2</v>
      </c>
      <c r="J40" s="178" t="s">
        <v>2</v>
      </c>
      <c r="K40" s="178" t="s">
        <v>2</v>
      </c>
      <c r="L40" s="178" t="s">
        <v>2</v>
      </c>
      <c r="M40" s="178" t="s">
        <v>2</v>
      </c>
      <c r="N40" s="121">
        <v>2250000</v>
      </c>
      <c r="O40" s="121">
        <v>1260562.668817065</v>
      </c>
      <c r="P40" s="121">
        <v>1054021.9169134973</v>
      </c>
      <c r="Q40" s="121">
        <v>490878.97532545606</v>
      </c>
      <c r="R40" s="121">
        <v>166700.95080325226</v>
      </c>
      <c r="S40" s="121">
        <v>1950000</v>
      </c>
      <c r="T40" s="121">
        <v>1110337.6122909468</v>
      </c>
      <c r="U40" s="121">
        <v>866753.09090601781</v>
      </c>
      <c r="V40" s="121">
        <v>431832.99389002036</v>
      </c>
      <c r="W40" s="121">
        <v>120432.17753589507</v>
      </c>
      <c r="X40" s="121">
        <v>1850000</v>
      </c>
      <c r="Y40" s="121">
        <v>1016488.5280743234</v>
      </c>
      <c r="Z40" s="121">
        <v>852017.91849417833</v>
      </c>
      <c r="AA40" s="121">
        <v>439184.99938082992</v>
      </c>
      <c r="AB40" s="121">
        <v>105523.40030929705</v>
      </c>
      <c r="AC40" s="121">
        <v>2050000</v>
      </c>
      <c r="AD40" s="121">
        <v>1095571.8390804597</v>
      </c>
      <c r="AE40" s="121">
        <v>984942.52873563208</v>
      </c>
      <c r="AF40" s="121">
        <v>508547.38562091498</v>
      </c>
      <c r="AG40" s="121">
        <v>143431.85147622266</v>
      </c>
      <c r="AH40" s="496">
        <v>45320.000000000007</v>
      </c>
      <c r="AI40" s="496"/>
      <c r="AJ40" s="496">
        <v>35420</v>
      </c>
      <c r="AK40" s="496"/>
      <c r="AL40" s="496">
        <v>48070.000000000007</v>
      </c>
      <c r="AM40" s="496"/>
      <c r="AN40" s="179"/>
      <c r="AO40" s="179"/>
      <c r="AP40" s="179"/>
      <c r="AQ40" s="179"/>
      <c r="AR40" s="179"/>
      <c r="AS40" s="180"/>
      <c r="AT40" s="181"/>
      <c r="AU40" s="11"/>
      <c r="AV40" s="181" t="s">
        <v>6</v>
      </c>
      <c r="AW40" s="11" t="s">
        <v>6</v>
      </c>
      <c r="AX40" s="181"/>
      <c r="AY40" s="11"/>
      <c r="AZ40" s="181" t="s">
        <v>6</v>
      </c>
      <c r="BA40" s="11" t="s">
        <v>6</v>
      </c>
      <c r="BB40" s="181" t="s">
        <v>6</v>
      </c>
    </row>
    <row r="41" spans="1:54" s="182" customFormat="1" outlineLevel="1">
      <c r="A41" s="173" t="s">
        <v>49</v>
      </c>
      <c r="B41" s="174" t="s">
        <v>3</v>
      </c>
      <c r="C41" s="175" t="s">
        <v>533</v>
      </c>
      <c r="D41" s="176" t="s">
        <v>532</v>
      </c>
      <c r="E41" s="176" t="s">
        <v>531</v>
      </c>
      <c r="F41" s="177">
        <v>0.86111111111111116</v>
      </c>
      <c r="H41" s="178"/>
      <c r="I41" s="178"/>
      <c r="L41" s="178" t="s">
        <v>2</v>
      </c>
      <c r="M41" s="178" t="s">
        <v>2</v>
      </c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>
        <v>3400000</v>
      </c>
      <c r="AD41" s="121">
        <v>1816097.5512695441</v>
      </c>
      <c r="AE41" s="121">
        <v>1388812.08219045</v>
      </c>
      <c r="AF41" s="121">
        <v>697975.14342246414</v>
      </c>
      <c r="AG41" s="121">
        <v>223295.97492455071</v>
      </c>
      <c r="AH41" s="496"/>
      <c r="AI41" s="496"/>
      <c r="AJ41" s="496"/>
      <c r="AK41" s="496"/>
      <c r="AL41" s="496">
        <v>66990</v>
      </c>
      <c r="AM41" s="496"/>
      <c r="AN41" s="179"/>
      <c r="AO41" s="179"/>
      <c r="AP41" s="179"/>
      <c r="AQ41" s="179"/>
      <c r="AR41" s="179"/>
      <c r="AS41" s="180"/>
      <c r="AT41" s="181"/>
      <c r="AU41" s="11" t="s">
        <v>29</v>
      </c>
      <c r="AV41" s="181" t="s">
        <v>6</v>
      </c>
      <c r="AW41" s="11" t="s">
        <v>6</v>
      </c>
      <c r="AX41" s="181"/>
      <c r="AY41" s="11"/>
      <c r="AZ41" s="181" t="s">
        <v>6</v>
      </c>
      <c r="BA41" s="11" t="s">
        <v>6</v>
      </c>
      <c r="BB41" s="181" t="s">
        <v>6</v>
      </c>
    </row>
    <row r="42" spans="1:54" s="182" customFormat="1" outlineLevel="1">
      <c r="A42" s="173" t="s">
        <v>49</v>
      </c>
      <c r="B42" s="174" t="s">
        <v>3</v>
      </c>
      <c r="C42" s="175" t="s">
        <v>528</v>
      </c>
      <c r="D42" s="176" t="s">
        <v>532</v>
      </c>
      <c r="E42" s="176" t="s">
        <v>531</v>
      </c>
      <c r="F42" s="177" t="s">
        <v>530</v>
      </c>
      <c r="H42" s="178"/>
      <c r="I42" s="178"/>
      <c r="L42" s="178" t="s">
        <v>2</v>
      </c>
      <c r="M42" s="178" t="s">
        <v>2</v>
      </c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>
        <v>3500000</v>
      </c>
      <c r="AD42" s="121">
        <v>1820678.6479446352</v>
      </c>
      <c r="AE42" s="121">
        <v>1704858.5829004762</v>
      </c>
      <c r="AF42" s="121">
        <v>920521.74047072232</v>
      </c>
      <c r="AG42" s="121">
        <v>322289.8010141956</v>
      </c>
      <c r="AH42" s="496"/>
      <c r="AI42" s="496"/>
      <c r="AJ42" s="496"/>
      <c r="AK42" s="496"/>
      <c r="AL42" s="496">
        <v>86680</v>
      </c>
      <c r="AM42" s="496"/>
      <c r="AN42" s="179"/>
      <c r="AO42" s="179"/>
      <c r="AP42" s="179"/>
      <c r="AQ42" s="179"/>
      <c r="AR42" s="179"/>
      <c r="AS42" s="180"/>
      <c r="AT42" s="181"/>
      <c r="AU42" s="11" t="s">
        <v>29</v>
      </c>
      <c r="AV42" s="181" t="s">
        <v>6</v>
      </c>
      <c r="AW42" s="11" t="s">
        <v>6</v>
      </c>
      <c r="AX42" s="181"/>
      <c r="AY42" s="11"/>
      <c r="AZ42" s="181" t="s">
        <v>6</v>
      </c>
      <c r="BA42" s="11" t="s">
        <v>6</v>
      </c>
      <c r="BB42" s="181" t="s">
        <v>6</v>
      </c>
    </row>
    <row r="43" spans="1:54" s="182" customFormat="1" outlineLevel="1">
      <c r="A43" s="173" t="s">
        <v>49</v>
      </c>
      <c r="B43" s="174" t="s">
        <v>3</v>
      </c>
      <c r="C43" s="175" t="s">
        <v>529</v>
      </c>
      <c r="D43" s="176" t="s">
        <v>532</v>
      </c>
      <c r="E43" s="176" t="s">
        <v>531</v>
      </c>
      <c r="F43" s="177">
        <v>0.97569444444444453</v>
      </c>
      <c r="H43" s="178"/>
      <c r="I43" s="178"/>
      <c r="L43" s="178" t="s">
        <v>2</v>
      </c>
      <c r="M43" s="178" t="s">
        <v>2</v>
      </c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>
        <v>3000000</v>
      </c>
      <c r="AD43" s="121">
        <v>1504127.8500758971</v>
      </c>
      <c r="AE43" s="121">
        <v>1638477.5784400066</v>
      </c>
      <c r="AF43" s="121">
        <v>877786.08432880638</v>
      </c>
      <c r="AG43" s="121">
        <v>333415.15383362892</v>
      </c>
      <c r="AH43" s="496"/>
      <c r="AI43" s="496"/>
      <c r="AJ43" s="496"/>
      <c r="AK43" s="496"/>
      <c r="AL43" s="496">
        <v>73920</v>
      </c>
      <c r="AM43" s="496"/>
      <c r="AN43" s="179"/>
      <c r="AO43" s="179"/>
      <c r="AP43" s="179"/>
      <c r="AQ43" s="179"/>
      <c r="AR43" s="179"/>
      <c r="AS43" s="180"/>
      <c r="AT43" s="181"/>
      <c r="AU43" s="11" t="s">
        <v>29</v>
      </c>
      <c r="AV43" s="181" t="s">
        <v>6</v>
      </c>
      <c r="AW43" s="11" t="s">
        <v>6</v>
      </c>
      <c r="AX43" s="181"/>
      <c r="AY43" s="11"/>
      <c r="AZ43" s="181" t="s">
        <v>6</v>
      </c>
      <c r="BA43" s="11" t="s">
        <v>6</v>
      </c>
      <c r="BB43" s="181" t="s">
        <v>6</v>
      </c>
    </row>
    <row r="44" spans="1:54" s="182" customFormat="1" outlineLevel="1">
      <c r="A44" s="173" t="s">
        <v>49</v>
      </c>
      <c r="B44" s="174" t="s">
        <v>3</v>
      </c>
      <c r="C44" s="175" t="s">
        <v>516</v>
      </c>
      <c r="D44" s="176" t="s">
        <v>518</v>
      </c>
      <c r="E44" s="176" t="s">
        <v>517</v>
      </c>
      <c r="F44" s="177">
        <v>0.91319444444444453</v>
      </c>
      <c r="H44" s="178"/>
      <c r="I44" s="178"/>
      <c r="J44" s="178" t="s">
        <v>2</v>
      </c>
      <c r="L44" s="178"/>
      <c r="N44" s="121"/>
      <c r="O44" s="121"/>
      <c r="P44" s="121"/>
      <c r="Q44" s="121"/>
      <c r="R44" s="121"/>
      <c r="S44" s="121">
        <v>1950000</v>
      </c>
      <c r="T44" s="121">
        <v>1030045.7887449522</v>
      </c>
      <c r="U44" s="121">
        <v>923383.60097595362</v>
      </c>
      <c r="V44" s="121">
        <v>513095.09481269517</v>
      </c>
      <c r="W44" s="121">
        <v>145988.92327364252</v>
      </c>
      <c r="X44" s="121">
        <v>1850000</v>
      </c>
      <c r="Y44" s="121">
        <v>985286.54635172745</v>
      </c>
      <c r="Z44" s="121">
        <v>851324.10735079646</v>
      </c>
      <c r="AA44" s="121">
        <v>471396.15798400878</v>
      </c>
      <c r="AB44" s="121">
        <v>132564.92473156625</v>
      </c>
      <c r="AC44" s="121">
        <v>2100000</v>
      </c>
      <c r="AD44" s="121">
        <v>1109280.0801868716</v>
      </c>
      <c r="AE44" s="121">
        <v>994413.10874333465</v>
      </c>
      <c r="AF44" s="121">
        <v>552563.94825982559</v>
      </c>
      <c r="AG44" s="121">
        <v>157218.8404485381</v>
      </c>
      <c r="AH44" s="496"/>
      <c r="AI44" s="496"/>
      <c r="AJ44" s="496">
        <v>37730</v>
      </c>
      <c r="AK44" s="496"/>
      <c r="AL44" s="496">
        <v>48510.000000000007</v>
      </c>
      <c r="AM44" s="496"/>
      <c r="AN44" s="179"/>
      <c r="AO44" s="179"/>
      <c r="AP44" s="179"/>
      <c r="AQ44" s="179"/>
      <c r="AR44" s="179"/>
      <c r="AS44" s="180"/>
      <c r="AT44" s="181"/>
      <c r="AU44" s="11"/>
      <c r="AV44" s="181" t="s">
        <v>6</v>
      </c>
      <c r="AW44" s="11" t="s">
        <v>6</v>
      </c>
      <c r="AX44" s="181"/>
      <c r="AY44" s="11" t="s">
        <v>29</v>
      </c>
      <c r="AZ44" s="181" t="s">
        <v>6</v>
      </c>
      <c r="BA44" s="11" t="s">
        <v>6</v>
      </c>
      <c r="BB44" s="181" t="s">
        <v>6</v>
      </c>
    </row>
    <row r="45" spans="1:54" s="182" customFormat="1" outlineLevel="1">
      <c r="A45" s="173" t="s">
        <v>49</v>
      </c>
      <c r="B45" s="174" t="s">
        <v>3</v>
      </c>
      <c r="C45" s="175" t="s">
        <v>519</v>
      </c>
      <c r="D45" s="176" t="s">
        <v>518</v>
      </c>
      <c r="E45" s="176" t="s">
        <v>517</v>
      </c>
      <c r="F45" s="177">
        <v>0.9375</v>
      </c>
      <c r="H45" s="178"/>
      <c r="I45" s="178"/>
      <c r="J45" s="178" t="s">
        <v>2</v>
      </c>
      <c r="L45" s="178"/>
      <c r="N45" s="121"/>
      <c r="O45" s="121"/>
      <c r="P45" s="121"/>
      <c r="Q45" s="121"/>
      <c r="R45" s="121"/>
      <c r="S45" s="121">
        <v>1650000</v>
      </c>
      <c r="T45" s="121">
        <v>878643.04230573575</v>
      </c>
      <c r="U45" s="121">
        <v>864822.42531515018</v>
      </c>
      <c r="V45" s="121">
        <v>496879.1593207111</v>
      </c>
      <c r="W45" s="121">
        <v>134265.22442039542</v>
      </c>
      <c r="X45" s="121">
        <v>1500000</v>
      </c>
      <c r="Y45" s="121">
        <v>767724.91552920628</v>
      </c>
      <c r="Z45" s="121">
        <v>786444.34759847843</v>
      </c>
      <c r="AA45" s="121">
        <v>431882.26040256332</v>
      </c>
      <c r="AB45" s="121">
        <v>153927.84207847979</v>
      </c>
      <c r="AC45" s="121">
        <v>1750000</v>
      </c>
      <c r="AD45" s="121">
        <v>931894.13577881071</v>
      </c>
      <c r="AE45" s="121">
        <v>917235.90563728043</v>
      </c>
      <c r="AF45" s="121">
        <v>526993.04776439059</v>
      </c>
      <c r="AG45" s="121">
        <v>142402.5107489042</v>
      </c>
      <c r="AH45" s="496"/>
      <c r="AI45" s="496"/>
      <c r="AJ45" s="496">
        <v>35310</v>
      </c>
      <c r="AK45" s="496"/>
      <c r="AL45" s="496">
        <v>44770</v>
      </c>
      <c r="AM45" s="496"/>
      <c r="AN45" s="179"/>
      <c r="AO45" s="179"/>
      <c r="AP45" s="179"/>
      <c r="AQ45" s="179"/>
      <c r="AR45" s="179"/>
      <c r="AS45" s="180"/>
      <c r="AT45" s="181"/>
      <c r="AU45" s="11"/>
      <c r="AV45" s="181" t="s">
        <v>6</v>
      </c>
      <c r="AW45" s="11" t="s">
        <v>6</v>
      </c>
      <c r="AX45" s="181"/>
      <c r="AY45" s="11" t="s">
        <v>29</v>
      </c>
      <c r="AZ45" s="181" t="s">
        <v>6</v>
      </c>
      <c r="BA45" s="11" t="s">
        <v>6</v>
      </c>
      <c r="BB45" s="181" t="s">
        <v>6</v>
      </c>
    </row>
    <row r="46" spans="1:54" s="182" customFormat="1" outlineLevel="1">
      <c r="A46" s="173" t="s">
        <v>49</v>
      </c>
      <c r="B46" s="174" t="s">
        <v>3</v>
      </c>
      <c r="C46" s="175" t="s">
        <v>520</v>
      </c>
      <c r="D46" s="176" t="s">
        <v>518</v>
      </c>
      <c r="E46" s="176" t="s">
        <v>517</v>
      </c>
      <c r="F46" s="177">
        <v>0.98263888888888884</v>
      </c>
      <c r="H46" s="178"/>
      <c r="I46" s="178"/>
      <c r="J46" s="178" t="s">
        <v>2</v>
      </c>
      <c r="L46" s="178"/>
      <c r="N46" s="121"/>
      <c r="O46" s="121"/>
      <c r="P46" s="121"/>
      <c r="Q46" s="121"/>
      <c r="R46" s="121"/>
      <c r="S46" s="121">
        <v>1100000</v>
      </c>
      <c r="T46" s="121">
        <v>587966.06705843064</v>
      </c>
      <c r="U46" s="121">
        <v>598990.68439074722</v>
      </c>
      <c r="V46" s="121">
        <v>301694.45399763744</v>
      </c>
      <c r="W46" s="121">
        <v>101565.959398099</v>
      </c>
      <c r="X46" s="121">
        <v>1000000</v>
      </c>
      <c r="Y46" s="121">
        <v>554798.99322263862</v>
      </c>
      <c r="Z46" s="121">
        <v>550871.42032954842</v>
      </c>
      <c r="AA46" s="121">
        <v>298194.39425350761</v>
      </c>
      <c r="AB46" s="121">
        <v>92238.262189001107</v>
      </c>
      <c r="AC46" s="121">
        <v>1200000</v>
      </c>
      <c r="AD46" s="121">
        <v>641417.52770010626</v>
      </c>
      <c r="AE46" s="121">
        <v>653444.38297172415</v>
      </c>
      <c r="AF46" s="121">
        <v>329121.22254287719</v>
      </c>
      <c r="AG46" s="121">
        <v>110799.22843428982</v>
      </c>
      <c r="AH46" s="496"/>
      <c r="AI46" s="496"/>
      <c r="AJ46" s="496">
        <v>24200.000000000004</v>
      </c>
      <c r="AK46" s="496"/>
      <c r="AL46" s="496">
        <v>31240.000000000004</v>
      </c>
      <c r="AM46" s="496"/>
      <c r="AN46" s="179"/>
      <c r="AO46" s="179"/>
      <c r="AP46" s="179"/>
      <c r="AQ46" s="179"/>
      <c r="AR46" s="179"/>
      <c r="AS46" s="180"/>
      <c r="AT46" s="181"/>
      <c r="AU46" s="11"/>
      <c r="AV46" s="181" t="s">
        <v>6</v>
      </c>
      <c r="AW46" s="11" t="s">
        <v>6</v>
      </c>
      <c r="AX46" s="181"/>
      <c r="AY46" s="11" t="s">
        <v>29</v>
      </c>
      <c r="AZ46" s="181" t="s">
        <v>6</v>
      </c>
      <c r="BA46" s="11" t="s">
        <v>6</v>
      </c>
      <c r="BB46" s="181" t="s">
        <v>6</v>
      </c>
    </row>
    <row r="47" spans="1:54" s="182" customFormat="1" outlineLevel="1">
      <c r="A47" s="173" t="s">
        <v>49</v>
      </c>
      <c r="B47" s="174" t="s">
        <v>3</v>
      </c>
      <c r="C47" s="175" t="s">
        <v>302</v>
      </c>
      <c r="D47" s="176"/>
      <c r="E47" s="176" t="s">
        <v>35</v>
      </c>
      <c r="F47" s="177">
        <v>1</v>
      </c>
      <c r="G47" s="178" t="s">
        <v>2</v>
      </c>
      <c r="H47" s="178" t="s">
        <v>2</v>
      </c>
      <c r="I47" s="178" t="s">
        <v>2</v>
      </c>
      <c r="J47" s="178" t="s">
        <v>2</v>
      </c>
      <c r="K47" s="178" t="s">
        <v>2</v>
      </c>
      <c r="L47" s="178" t="s">
        <v>2</v>
      </c>
      <c r="M47" s="178" t="s">
        <v>2</v>
      </c>
      <c r="N47" s="121">
        <v>700000</v>
      </c>
      <c r="O47" s="121">
        <v>398181.54279793048</v>
      </c>
      <c r="P47" s="121">
        <v>352492.18220405508</v>
      </c>
      <c r="Q47" s="121">
        <v>181623.51563466835</v>
      </c>
      <c r="R47" s="121">
        <v>46853.025436235781</v>
      </c>
      <c r="S47" s="121">
        <v>650000</v>
      </c>
      <c r="T47" s="121">
        <v>369740.00402664975</v>
      </c>
      <c r="U47" s="121">
        <v>327314.16918947967</v>
      </c>
      <c r="V47" s="121">
        <v>168650.4073750492</v>
      </c>
      <c r="W47" s="121">
        <v>43506.380762218942</v>
      </c>
      <c r="X47" s="121">
        <v>650000</v>
      </c>
      <c r="Y47" s="121">
        <v>364409.55631399323</v>
      </c>
      <c r="Z47" s="121">
        <v>334683.73151308304</v>
      </c>
      <c r="AA47" s="121">
        <v>168863.48122866894</v>
      </c>
      <c r="AB47" s="121">
        <v>43692.832764505118</v>
      </c>
      <c r="AC47" s="121">
        <v>750000</v>
      </c>
      <c r="AD47" s="121">
        <v>420539.12799803459</v>
      </c>
      <c r="AE47" s="121">
        <v>415315.11992138316</v>
      </c>
      <c r="AF47" s="121">
        <v>220316.67460000614</v>
      </c>
      <c r="AG47" s="121">
        <v>72558.866658477418</v>
      </c>
      <c r="AH47" s="496">
        <v>7370.0000000000009</v>
      </c>
      <c r="AI47" s="496"/>
      <c r="AJ47" s="496">
        <v>6490.0000000000009</v>
      </c>
      <c r="AK47" s="496"/>
      <c r="AL47" s="496">
        <v>9570</v>
      </c>
      <c r="AM47" s="496"/>
      <c r="AN47" s="179"/>
      <c r="AO47" s="179"/>
      <c r="AP47" s="179"/>
      <c r="AQ47" s="179"/>
      <c r="AR47" s="179"/>
      <c r="AS47" s="180"/>
      <c r="AT47" s="181" t="s">
        <v>6</v>
      </c>
      <c r="AU47" s="11"/>
      <c r="AV47" s="181" t="s">
        <v>6</v>
      </c>
      <c r="AW47" s="11" t="s">
        <v>6</v>
      </c>
      <c r="AX47" s="181" t="s">
        <v>6</v>
      </c>
      <c r="AY47" s="11" t="s">
        <v>6</v>
      </c>
      <c r="AZ47" s="181" t="s">
        <v>6</v>
      </c>
      <c r="BA47" s="11" t="s">
        <v>6</v>
      </c>
      <c r="BB47" s="181" t="s">
        <v>6</v>
      </c>
    </row>
    <row r="48" spans="1:54" s="182" customFormat="1" outlineLevel="1">
      <c r="A48" s="173" t="s">
        <v>49</v>
      </c>
      <c r="B48" s="174" t="s">
        <v>3</v>
      </c>
      <c r="C48" s="175" t="s">
        <v>301</v>
      </c>
      <c r="D48" s="176"/>
      <c r="E48" s="176" t="s">
        <v>35</v>
      </c>
      <c r="F48" s="177" t="s">
        <v>252</v>
      </c>
      <c r="G48" s="178" t="s">
        <v>2</v>
      </c>
      <c r="H48" s="178" t="s">
        <v>2</v>
      </c>
      <c r="I48" s="178" t="s">
        <v>2</v>
      </c>
      <c r="J48" s="178" t="s">
        <v>2</v>
      </c>
      <c r="K48" s="178" t="s">
        <v>2</v>
      </c>
      <c r="L48" s="178" t="s">
        <v>2</v>
      </c>
      <c r="M48" s="178" t="s">
        <v>2</v>
      </c>
      <c r="N48" s="121">
        <v>500000</v>
      </c>
      <c r="O48" s="121">
        <v>280336.50958702725</v>
      </c>
      <c r="P48" s="121">
        <v>261115.84212555015</v>
      </c>
      <c r="Q48" s="121">
        <v>125113.61904676532</v>
      </c>
      <c r="R48" s="121">
        <v>40209.041117993496</v>
      </c>
      <c r="S48" s="121">
        <v>450000</v>
      </c>
      <c r="T48" s="121">
        <v>252302.85862832455</v>
      </c>
      <c r="U48" s="121">
        <v>235004.25791299515</v>
      </c>
      <c r="V48" s="121">
        <v>112602.25714208878</v>
      </c>
      <c r="W48" s="121">
        <v>36188.137006194142</v>
      </c>
      <c r="X48" s="121">
        <v>450000</v>
      </c>
      <c r="Y48" s="121">
        <v>252302.85862832455</v>
      </c>
      <c r="Z48" s="121">
        <v>235004.25791299515</v>
      </c>
      <c r="AA48" s="121">
        <v>112602.25714208878</v>
      </c>
      <c r="AB48" s="121">
        <v>36188.137006194142</v>
      </c>
      <c r="AC48" s="121">
        <v>500000</v>
      </c>
      <c r="AD48" s="121">
        <v>280336.50958702725</v>
      </c>
      <c r="AE48" s="121">
        <v>261115.84212555015</v>
      </c>
      <c r="AF48" s="121">
        <v>125113.61904676532</v>
      </c>
      <c r="AG48" s="121">
        <v>40209.041117993496</v>
      </c>
      <c r="AH48" s="496">
        <v>5390</v>
      </c>
      <c r="AI48" s="496"/>
      <c r="AJ48" s="496">
        <v>4620</v>
      </c>
      <c r="AK48" s="496"/>
      <c r="AL48" s="496">
        <v>6050.0000000000009</v>
      </c>
      <c r="AM48" s="496"/>
      <c r="AN48" s="179"/>
      <c r="AO48" s="179"/>
      <c r="AP48" s="179"/>
      <c r="AQ48" s="179"/>
      <c r="AR48" s="179"/>
      <c r="AS48" s="180"/>
      <c r="AT48" s="181" t="s">
        <v>6</v>
      </c>
      <c r="AU48" s="11"/>
      <c r="AV48" s="181" t="s">
        <v>6</v>
      </c>
      <c r="AW48" s="11" t="s">
        <v>6</v>
      </c>
      <c r="AX48" s="181" t="s">
        <v>6</v>
      </c>
      <c r="AY48" s="11" t="s">
        <v>6</v>
      </c>
      <c r="AZ48" s="181" t="s">
        <v>6</v>
      </c>
      <c r="BA48" s="11" t="s">
        <v>6</v>
      </c>
      <c r="BB48" s="181" t="s">
        <v>6</v>
      </c>
    </row>
    <row r="49" spans="1:54" s="182" customFormat="1" outlineLevel="1">
      <c r="A49" s="173" t="s">
        <v>49</v>
      </c>
      <c r="B49" s="174" t="s">
        <v>3</v>
      </c>
      <c r="C49" s="175" t="s">
        <v>169</v>
      </c>
      <c r="D49" s="176" t="s">
        <v>542</v>
      </c>
      <c r="E49" s="176" t="s">
        <v>170</v>
      </c>
      <c r="F49" s="177">
        <v>1</v>
      </c>
      <c r="G49" s="178"/>
      <c r="H49" s="178"/>
      <c r="I49" s="178" t="s">
        <v>2</v>
      </c>
      <c r="J49" s="178" t="s">
        <v>2</v>
      </c>
      <c r="K49" s="178" t="s">
        <v>2</v>
      </c>
      <c r="L49" s="178"/>
      <c r="M49" s="178"/>
      <c r="N49" s="121">
        <v>500000</v>
      </c>
      <c r="O49" s="121">
        <v>281510.18100638856</v>
      </c>
      <c r="P49" s="121">
        <v>262839.37491920218</v>
      </c>
      <c r="Q49" s="121">
        <v>150095.79967159912</v>
      </c>
      <c r="R49" s="121">
        <v>39768.923088203228</v>
      </c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496">
        <v>5500</v>
      </c>
      <c r="AI49" s="496"/>
      <c r="AJ49" s="496"/>
      <c r="AK49" s="496"/>
      <c r="AL49" s="496"/>
      <c r="AM49" s="496"/>
      <c r="AN49" s="179"/>
      <c r="AO49" s="179"/>
      <c r="AP49" s="179"/>
      <c r="AQ49" s="179"/>
      <c r="AR49" s="179"/>
      <c r="AS49" s="180"/>
      <c r="AT49" s="181"/>
      <c r="AU49" s="11"/>
      <c r="AV49" s="181"/>
      <c r="AW49" s="11"/>
      <c r="AX49" s="181" t="s">
        <v>29</v>
      </c>
      <c r="AY49" s="11"/>
      <c r="AZ49" s="181"/>
      <c r="BA49" s="11"/>
      <c r="BB49" s="181"/>
    </row>
    <row r="50" spans="1:54" s="182" customFormat="1" outlineLevel="1">
      <c r="A50" s="173" t="s">
        <v>49</v>
      </c>
      <c r="B50" s="174" t="s">
        <v>3</v>
      </c>
      <c r="C50" s="175" t="s">
        <v>253</v>
      </c>
      <c r="D50" s="176"/>
      <c r="E50" s="176" t="s">
        <v>522</v>
      </c>
      <c r="F50" s="177" t="s">
        <v>521</v>
      </c>
      <c r="G50" s="178" t="s">
        <v>2</v>
      </c>
      <c r="H50" s="178" t="s">
        <v>2</v>
      </c>
      <c r="I50" s="178" t="s">
        <v>2</v>
      </c>
      <c r="J50" s="178" t="s">
        <v>2</v>
      </c>
      <c r="K50" s="178" t="s">
        <v>2</v>
      </c>
      <c r="L50" s="178" t="s">
        <v>2</v>
      </c>
      <c r="M50" s="178" t="s">
        <v>2</v>
      </c>
      <c r="N50" s="121">
        <v>250000</v>
      </c>
      <c r="O50" s="121">
        <v>146635.8621339997</v>
      </c>
      <c r="P50" s="121">
        <v>132203.30991560186</v>
      </c>
      <c r="Q50" s="121">
        <v>61249.941062756378</v>
      </c>
      <c r="R50" s="121">
        <v>21298.348185518727</v>
      </c>
      <c r="S50" s="121">
        <v>250000</v>
      </c>
      <c r="T50" s="121">
        <v>146635.8621339997</v>
      </c>
      <c r="U50" s="121">
        <v>132203.30991560186</v>
      </c>
      <c r="V50" s="121">
        <v>61249.941062756378</v>
      </c>
      <c r="W50" s="121">
        <v>21298.348185518727</v>
      </c>
      <c r="X50" s="121">
        <v>250000</v>
      </c>
      <c r="Y50" s="121">
        <v>146635.8621339997</v>
      </c>
      <c r="Z50" s="121">
        <v>132203.30991560186</v>
      </c>
      <c r="AA50" s="121">
        <v>61249.941062756378</v>
      </c>
      <c r="AB50" s="121">
        <v>21298.348185518727</v>
      </c>
      <c r="AC50" s="121">
        <v>250000</v>
      </c>
      <c r="AD50" s="121">
        <v>146635.8621339997</v>
      </c>
      <c r="AE50" s="121">
        <v>132203.30991560186</v>
      </c>
      <c r="AF50" s="121">
        <v>61249.941062756378</v>
      </c>
      <c r="AG50" s="121">
        <v>21298.348185518727</v>
      </c>
      <c r="AH50" s="496">
        <v>2750</v>
      </c>
      <c r="AI50" s="496"/>
      <c r="AJ50" s="496">
        <v>2640</v>
      </c>
      <c r="AK50" s="496"/>
      <c r="AL50" s="496">
        <v>2970.0000000000005</v>
      </c>
      <c r="AM50" s="496"/>
      <c r="AN50" s="179"/>
      <c r="AO50" s="179"/>
      <c r="AP50" s="179"/>
      <c r="AQ50" s="179"/>
      <c r="AR50" s="179"/>
      <c r="AS50" s="180"/>
      <c r="AT50" s="181" t="s">
        <v>6</v>
      </c>
      <c r="AU50" s="11"/>
      <c r="AV50" s="181" t="s">
        <v>6</v>
      </c>
      <c r="AW50" s="11" t="s">
        <v>6</v>
      </c>
      <c r="AX50" s="181" t="s">
        <v>6</v>
      </c>
      <c r="AY50" s="11" t="s">
        <v>6</v>
      </c>
      <c r="AZ50" s="181" t="s">
        <v>6</v>
      </c>
      <c r="BA50" s="11" t="s">
        <v>6</v>
      </c>
      <c r="BB50" s="181" t="s">
        <v>6</v>
      </c>
    </row>
    <row r="51" spans="1:54" s="182" customFormat="1" outlineLevel="1">
      <c r="A51" s="173" t="s">
        <v>49</v>
      </c>
      <c r="B51" s="174" t="s">
        <v>3</v>
      </c>
      <c r="C51" s="175" t="s">
        <v>523</v>
      </c>
      <c r="D51" s="176"/>
      <c r="E51" s="176" t="s">
        <v>524</v>
      </c>
      <c r="F51" s="177" t="s">
        <v>525</v>
      </c>
      <c r="G51" s="178" t="s">
        <v>2</v>
      </c>
      <c r="H51" s="178" t="s">
        <v>2</v>
      </c>
      <c r="I51" s="178" t="s">
        <v>2</v>
      </c>
      <c r="J51" s="178" t="s">
        <v>2</v>
      </c>
      <c r="K51" s="178" t="s">
        <v>2</v>
      </c>
      <c r="L51" s="178" t="s">
        <v>2</v>
      </c>
      <c r="M51" s="178" t="s">
        <v>2</v>
      </c>
      <c r="N51" s="121">
        <v>150000</v>
      </c>
      <c r="O51" s="121">
        <v>87981.517280399828</v>
      </c>
      <c r="P51" s="121">
        <v>79321.985949361115</v>
      </c>
      <c r="Q51" s="121">
        <v>36749.964637653822</v>
      </c>
      <c r="R51" s="121">
        <v>12779.008911311235</v>
      </c>
      <c r="S51" s="121">
        <v>150000</v>
      </c>
      <c r="T51" s="121">
        <v>87981.517280399828</v>
      </c>
      <c r="U51" s="121">
        <v>79321.985949361115</v>
      </c>
      <c r="V51" s="121">
        <v>36749.964637653822</v>
      </c>
      <c r="W51" s="121">
        <v>12779.008911311235</v>
      </c>
      <c r="X51" s="121">
        <v>150000</v>
      </c>
      <c r="Y51" s="121">
        <v>87981.517280399828</v>
      </c>
      <c r="Z51" s="121">
        <v>79321.985949361115</v>
      </c>
      <c r="AA51" s="121">
        <v>36749.964637653822</v>
      </c>
      <c r="AB51" s="121">
        <v>12779.008911311235</v>
      </c>
      <c r="AC51" s="121">
        <v>150000</v>
      </c>
      <c r="AD51" s="121">
        <v>87981.517280399828</v>
      </c>
      <c r="AE51" s="121">
        <v>79321.985949361115</v>
      </c>
      <c r="AF51" s="121">
        <v>36749.964637653822</v>
      </c>
      <c r="AG51" s="121">
        <v>12779.008911311235</v>
      </c>
      <c r="AH51" s="496">
        <v>1650.0000000000002</v>
      </c>
      <c r="AI51" s="496"/>
      <c r="AJ51" s="496">
        <v>1540.0000000000002</v>
      </c>
      <c r="AK51" s="496"/>
      <c r="AL51" s="496">
        <v>1870.0000000000002</v>
      </c>
      <c r="AM51" s="496"/>
      <c r="AN51" s="179"/>
      <c r="AO51" s="179"/>
      <c r="AP51" s="179"/>
      <c r="AQ51" s="179"/>
      <c r="AR51" s="179"/>
      <c r="AS51" s="180"/>
      <c r="AT51" s="181" t="s">
        <v>6</v>
      </c>
      <c r="AU51" s="11"/>
      <c r="AV51" s="181" t="s">
        <v>6</v>
      </c>
      <c r="AW51" s="11" t="s">
        <v>6</v>
      </c>
      <c r="AX51" s="181" t="s">
        <v>6</v>
      </c>
      <c r="AY51" s="11" t="s">
        <v>6</v>
      </c>
      <c r="AZ51" s="181" t="s">
        <v>6</v>
      </c>
      <c r="BA51" s="11" t="s">
        <v>6</v>
      </c>
      <c r="BB51" s="181" t="s">
        <v>6</v>
      </c>
    </row>
    <row r="52" spans="1:54" s="182" customFormat="1">
      <c r="A52" s="173"/>
      <c r="B52" s="193" t="s">
        <v>3</v>
      </c>
      <c r="C52" s="175"/>
      <c r="D52" s="176"/>
      <c r="E52" s="176"/>
      <c r="F52" s="177"/>
      <c r="G52" s="178"/>
      <c r="H52" s="178"/>
      <c r="I52" s="178"/>
      <c r="J52" s="178"/>
      <c r="K52" s="178"/>
      <c r="L52" s="178"/>
      <c r="M52" s="178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496"/>
      <c r="AI52" s="496"/>
      <c r="AJ52" s="496"/>
      <c r="AK52" s="496"/>
      <c r="AL52" s="496"/>
      <c r="AM52" s="496"/>
      <c r="AN52" s="179"/>
      <c r="AO52" s="179"/>
      <c r="AP52" s="179"/>
      <c r="AQ52" s="179"/>
      <c r="AR52" s="179"/>
      <c r="AS52" s="180"/>
      <c r="AT52" s="179"/>
      <c r="AU52" s="179"/>
      <c r="AV52" s="179"/>
      <c r="AW52" s="179"/>
      <c r="AX52" s="179"/>
      <c r="AY52" s="179"/>
      <c r="AZ52" s="179"/>
      <c r="BA52" s="179"/>
      <c r="BB52" s="179"/>
    </row>
    <row r="53" spans="1:54" s="182" customFormat="1">
      <c r="A53" s="173" t="s">
        <v>49</v>
      </c>
      <c r="B53" s="174" t="s">
        <v>4</v>
      </c>
      <c r="C53" s="175" t="s">
        <v>254</v>
      </c>
      <c r="D53" s="176"/>
      <c r="E53" s="176" t="s">
        <v>493</v>
      </c>
      <c r="F53" s="177" t="s">
        <v>492</v>
      </c>
      <c r="G53" s="178" t="s">
        <v>2</v>
      </c>
      <c r="H53" s="178" t="s">
        <v>2</v>
      </c>
      <c r="I53" s="178" t="s">
        <v>2</v>
      </c>
      <c r="J53" s="178" t="s">
        <v>2</v>
      </c>
      <c r="K53" s="178" t="s">
        <v>2</v>
      </c>
      <c r="L53" s="178" t="s">
        <v>2</v>
      </c>
      <c r="M53" s="178" t="s">
        <v>2</v>
      </c>
      <c r="N53" s="121">
        <v>100000</v>
      </c>
      <c r="O53" s="121">
        <v>69040</v>
      </c>
      <c r="P53" s="121">
        <v>44745.000000000007</v>
      </c>
      <c r="Q53" s="121">
        <v>21740</v>
      </c>
      <c r="R53" s="121">
        <v>3260.0000000000005</v>
      </c>
      <c r="S53" s="121">
        <v>100000</v>
      </c>
      <c r="T53" s="121">
        <v>69040</v>
      </c>
      <c r="U53" s="121">
        <v>44745.000000000007</v>
      </c>
      <c r="V53" s="121">
        <v>21740</v>
      </c>
      <c r="W53" s="121">
        <v>3260.0000000000005</v>
      </c>
      <c r="X53" s="121">
        <v>100000</v>
      </c>
      <c r="Y53" s="121">
        <v>69040</v>
      </c>
      <c r="Z53" s="121">
        <v>44745.000000000007</v>
      </c>
      <c r="AA53" s="121">
        <v>21740</v>
      </c>
      <c r="AB53" s="121">
        <v>3260.0000000000005</v>
      </c>
      <c r="AC53" s="121">
        <v>100000</v>
      </c>
      <c r="AD53" s="121">
        <v>69040</v>
      </c>
      <c r="AE53" s="121">
        <v>44745.000000000007</v>
      </c>
      <c r="AF53" s="121">
        <v>21740</v>
      </c>
      <c r="AG53" s="121">
        <v>3260.0000000000005</v>
      </c>
      <c r="AH53" s="496">
        <v>770.00000000000011</v>
      </c>
      <c r="AI53" s="496"/>
      <c r="AJ53" s="496">
        <v>770.00000000000011</v>
      </c>
      <c r="AK53" s="496"/>
      <c r="AL53" s="496">
        <v>880.00000000000011</v>
      </c>
      <c r="AM53" s="496"/>
      <c r="AN53" s="179"/>
      <c r="AO53" s="179"/>
      <c r="AP53" s="179"/>
      <c r="AQ53" s="179"/>
      <c r="AR53" s="179"/>
      <c r="AS53" s="180"/>
      <c r="AT53" s="181" t="s">
        <v>6</v>
      </c>
      <c r="AV53" s="181" t="s">
        <v>29</v>
      </c>
      <c r="AW53" s="11"/>
      <c r="AX53" s="181" t="s">
        <v>29</v>
      </c>
      <c r="AY53" s="11" t="s">
        <v>29</v>
      </c>
      <c r="AZ53" s="181"/>
      <c r="BA53" s="179"/>
      <c r="BB53" s="181"/>
    </row>
    <row r="54" spans="1:54" s="182" customFormat="1">
      <c r="A54" s="173" t="s">
        <v>49</v>
      </c>
      <c r="B54" s="174" t="s">
        <v>4</v>
      </c>
      <c r="C54" s="175" t="s">
        <v>255</v>
      </c>
      <c r="D54" s="176"/>
      <c r="E54" s="176" t="s">
        <v>490</v>
      </c>
      <c r="F54" s="177" t="s">
        <v>489</v>
      </c>
      <c r="G54" s="178" t="s">
        <v>2</v>
      </c>
      <c r="H54" s="178" t="s">
        <v>2</v>
      </c>
      <c r="I54" s="178" t="s">
        <v>2</v>
      </c>
      <c r="J54" s="178" t="s">
        <v>2</v>
      </c>
      <c r="K54" s="178" t="s">
        <v>2</v>
      </c>
      <c r="L54" s="178" t="s">
        <v>2</v>
      </c>
      <c r="M54" s="178" t="s">
        <v>2</v>
      </c>
      <c r="N54" s="121">
        <v>200000</v>
      </c>
      <c r="O54" s="121">
        <v>130160</v>
      </c>
      <c r="P54" s="121">
        <v>76570.000000000015</v>
      </c>
      <c r="Q54" s="121">
        <v>37290</v>
      </c>
      <c r="R54" s="121">
        <v>8160</v>
      </c>
      <c r="S54" s="121">
        <v>200000</v>
      </c>
      <c r="T54" s="121">
        <v>130160</v>
      </c>
      <c r="U54" s="121">
        <v>76570.000000000015</v>
      </c>
      <c r="V54" s="121">
        <v>37290</v>
      </c>
      <c r="W54" s="121">
        <v>8160</v>
      </c>
      <c r="X54" s="121">
        <v>200000</v>
      </c>
      <c r="Y54" s="121">
        <v>130160</v>
      </c>
      <c r="Z54" s="121">
        <v>76570.000000000015</v>
      </c>
      <c r="AA54" s="121">
        <v>37290</v>
      </c>
      <c r="AB54" s="121">
        <v>8160</v>
      </c>
      <c r="AC54" s="121">
        <v>200000</v>
      </c>
      <c r="AD54" s="121">
        <v>130160</v>
      </c>
      <c r="AE54" s="121">
        <v>76570.000000000015</v>
      </c>
      <c r="AF54" s="121">
        <v>37290</v>
      </c>
      <c r="AG54" s="121">
        <v>8160</v>
      </c>
      <c r="AH54" s="496">
        <v>1320</v>
      </c>
      <c r="AI54" s="496"/>
      <c r="AJ54" s="496">
        <v>1320</v>
      </c>
      <c r="AK54" s="496"/>
      <c r="AL54" s="496">
        <v>1540.0000000000002</v>
      </c>
      <c r="AM54" s="496"/>
      <c r="AN54" s="179"/>
      <c r="AO54" s="179"/>
      <c r="AP54" s="179"/>
      <c r="AQ54" s="179"/>
      <c r="AR54" s="179"/>
      <c r="AS54" s="180"/>
      <c r="AT54" s="181" t="s">
        <v>6</v>
      </c>
      <c r="AU54" s="11" t="s">
        <v>29</v>
      </c>
      <c r="AV54" s="181" t="s">
        <v>29</v>
      </c>
      <c r="AW54" s="11"/>
      <c r="AX54" s="181" t="s">
        <v>29</v>
      </c>
      <c r="AY54" s="11"/>
      <c r="AZ54" s="181"/>
      <c r="BA54" s="179"/>
      <c r="BB54" s="181"/>
    </row>
    <row r="55" spans="1:54" s="182" customFormat="1">
      <c r="A55" s="173" t="s">
        <v>49</v>
      </c>
      <c r="B55" s="174" t="s">
        <v>4</v>
      </c>
      <c r="C55" s="175" t="s">
        <v>256</v>
      </c>
      <c r="D55" s="176"/>
      <c r="E55" s="176" t="s">
        <v>222</v>
      </c>
      <c r="F55" s="177" t="s">
        <v>491</v>
      </c>
      <c r="G55" s="178" t="s">
        <v>2</v>
      </c>
      <c r="H55" s="178" t="s">
        <v>2</v>
      </c>
      <c r="I55" s="178" t="s">
        <v>2</v>
      </c>
      <c r="J55" s="178" t="s">
        <v>2</v>
      </c>
      <c r="K55" s="178" t="s">
        <v>2</v>
      </c>
      <c r="L55" s="178" t="s">
        <v>2</v>
      </c>
      <c r="M55" s="178"/>
      <c r="N55" s="121">
        <v>450000</v>
      </c>
      <c r="O55" s="121">
        <v>292860</v>
      </c>
      <c r="P55" s="121">
        <v>172282.5</v>
      </c>
      <c r="Q55" s="121">
        <v>83902.5</v>
      </c>
      <c r="R55" s="121">
        <v>18360.000000000004</v>
      </c>
      <c r="S55" s="121">
        <v>450000</v>
      </c>
      <c r="T55" s="121">
        <v>292860</v>
      </c>
      <c r="U55" s="121">
        <v>172282.5</v>
      </c>
      <c r="V55" s="121">
        <v>83902.5</v>
      </c>
      <c r="W55" s="121">
        <v>18360.000000000004</v>
      </c>
      <c r="X55" s="121">
        <v>450000</v>
      </c>
      <c r="Y55" s="121">
        <v>292860</v>
      </c>
      <c r="Z55" s="121">
        <v>172282.5</v>
      </c>
      <c r="AA55" s="121">
        <v>83902.5</v>
      </c>
      <c r="AB55" s="121">
        <v>18360.000000000004</v>
      </c>
      <c r="AC55" s="121">
        <v>500000</v>
      </c>
      <c r="AD55" s="121">
        <v>325400.00000000006</v>
      </c>
      <c r="AE55" s="121">
        <v>191425</v>
      </c>
      <c r="AF55" s="121">
        <v>93225.000000000015</v>
      </c>
      <c r="AG55" s="121">
        <v>20400.000000000004</v>
      </c>
      <c r="AH55" s="496">
        <v>2970.0000000000005</v>
      </c>
      <c r="AI55" s="496"/>
      <c r="AJ55" s="496">
        <v>2860.0000000000005</v>
      </c>
      <c r="AK55" s="496"/>
      <c r="AL55" s="496">
        <v>4180</v>
      </c>
      <c r="AM55" s="496"/>
      <c r="AN55" s="179"/>
      <c r="AO55" s="179"/>
      <c r="AP55" s="179"/>
      <c r="AQ55" s="179"/>
      <c r="AR55" s="179"/>
      <c r="AS55" s="180"/>
      <c r="AT55" s="181" t="s">
        <v>6</v>
      </c>
      <c r="AU55" s="11"/>
      <c r="AV55" s="181"/>
      <c r="AW55" s="11"/>
      <c r="AX55" s="181"/>
      <c r="AY55" s="11"/>
      <c r="AZ55" s="181"/>
      <c r="BA55" s="179"/>
      <c r="BB55" s="181"/>
    </row>
    <row r="56" spans="1:54" s="67" customFormat="1" outlineLevel="1">
      <c r="A56" s="173" t="s">
        <v>49</v>
      </c>
      <c r="B56" s="174" t="s">
        <v>4</v>
      </c>
      <c r="C56" s="175" t="s">
        <v>257</v>
      </c>
      <c r="D56" s="191"/>
      <c r="E56" s="176" t="s">
        <v>499</v>
      </c>
      <c r="F56" s="177" t="s">
        <v>572</v>
      </c>
      <c r="G56" s="178" t="s">
        <v>2</v>
      </c>
      <c r="H56" s="178" t="s">
        <v>2</v>
      </c>
      <c r="I56" s="178" t="s">
        <v>2</v>
      </c>
      <c r="J56" s="178" t="s">
        <v>2</v>
      </c>
      <c r="K56" s="178" t="s">
        <v>2</v>
      </c>
      <c r="L56" s="178" t="s">
        <v>2</v>
      </c>
      <c r="M56" s="178" t="s">
        <v>2</v>
      </c>
      <c r="N56" s="121">
        <v>1000000</v>
      </c>
      <c r="O56" s="121">
        <v>600266.51537740952</v>
      </c>
      <c r="P56" s="121">
        <v>371870.75323578692</v>
      </c>
      <c r="Q56" s="121">
        <v>148486.007942686</v>
      </c>
      <c r="R56" s="121">
        <v>49484.780916443473</v>
      </c>
      <c r="S56" s="121">
        <v>1000000</v>
      </c>
      <c r="T56" s="121">
        <v>572938.26917739678</v>
      </c>
      <c r="U56" s="121">
        <v>378563.55017005495</v>
      </c>
      <c r="V56" s="121">
        <v>164646.59188549529</v>
      </c>
      <c r="W56" s="121">
        <v>56055.15495432941</v>
      </c>
      <c r="X56" s="121">
        <v>1000000</v>
      </c>
      <c r="Y56" s="121">
        <v>553168.77130080177</v>
      </c>
      <c r="Z56" s="121">
        <v>364079.70686156693</v>
      </c>
      <c r="AA56" s="121">
        <v>164175.25265459705</v>
      </c>
      <c r="AB56" s="121">
        <v>53938.062685920297</v>
      </c>
      <c r="AC56" s="121">
        <v>1050000</v>
      </c>
      <c r="AD56" s="121">
        <v>580325.39924534061</v>
      </c>
      <c r="AE56" s="121">
        <v>370799.63410450891</v>
      </c>
      <c r="AF56" s="121">
        <v>168993.69211418988</v>
      </c>
      <c r="AG56" s="121">
        <v>65591.4834013035</v>
      </c>
      <c r="AH56" s="496">
        <v>7150.0000000000009</v>
      </c>
      <c r="AI56" s="496"/>
      <c r="AJ56" s="496">
        <v>6930.0000000000009</v>
      </c>
      <c r="AK56" s="496"/>
      <c r="AL56" s="496">
        <v>8140.0000000000009</v>
      </c>
      <c r="AM56" s="496"/>
      <c r="AN56" s="179"/>
      <c r="AO56" s="179"/>
      <c r="AP56" s="179"/>
      <c r="AQ56" s="179"/>
      <c r="AR56" s="179"/>
      <c r="AS56" s="180"/>
      <c r="AT56" s="181" t="s">
        <v>6</v>
      </c>
      <c r="AU56" s="11" t="s">
        <v>6</v>
      </c>
      <c r="AV56" s="181" t="s">
        <v>6</v>
      </c>
      <c r="AW56" s="11" t="s">
        <v>29</v>
      </c>
      <c r="AX56" s="181"/>
      <c r="AZ56" s="181" t="s">
        <v>29</v>
      </c>
      <c r="BA56" s="179" t="s">
        <v>29</v>
      </c>
      <c r="BB56" s="181" t="s">
        <v>29</v>
      </c>
    </row>
    <row r="57" spans="1:54" s="67" customFormat="1" outlineLevel="1">
      <c r="A57" s="173" t="s">
        <v>49</v>
      </c>
      <c r="B57" s="174" t="s">
        <v>4</v>
      </c>
      <c r="C57" s="175" t="s">
        <v>7</v>
      </c>
      <c r="D57" s="183"/>
      <c r="E57" s="176" t="s">
        <v>16</v>
      </c>
      <c r="F57" s="177">
        <v>0.55902777777777779</v>
      </c>
      <c r="G57" s="178" t="s">
        <v>2</v>
      </c>
      <c r="H57" s="194"/>
      <c r="I57" s="194"/>
      <c r="J57" s="194"/>
      <c r="K57" s="194"/>
      <c r="L57" s="194"/>
      <c r="M57" s="185"/>
      <c r="N57" s="121">
        <v>1350000</v>
      </c>
      <c r="O57" s="121">
        <v>705479.13488457364</v>
      </c>
      <c r="P57" s="121">
        <v>653597.59580464615</v>
      </c>
      <c r="Q57" s="121">
        <v>316991.67651960516</v>
      </c>
      <c r="R57" s="121">
        <v>143879.03333858302</v>
      </c>
      <c r="S57" s="121">
        <v>1300000</v>
      </c>
      <c r="T57" s="121">
        <v>679350.27803699684</v>
      </c>
      <c r="U57" s="121">
        <v>629390.27744151105</v>
      </c>
      <c r="V57" s="121">
        <v>305251.24405591609</v>
      </c>
      <c r="W57" s="121">
        <v>138550.18025196882</v>
      </c>
      <c r="X57" s="121">
        <v>1200000</v>
      </c>
      <c r="Y57" s="121">
        <v>627092.56434184324</v>
      </c>
      <c r="Z57" s="121">
        <v>580975.64071524108</v>
      </c>
      <c r="AA57" s="121">
        <v>281770.37912853796</v>
      </c>
      <c r="AB57" s="121">
        <v>127892.47407874044</v>
      </c>
      <c r="AC57" s="121">
        <v>1400000</v>
      </c>
      <c r="AD57" s="121">
        <v>765959.39387658669</v>
      </c>
      <c r="AE57" s="121">
        <v>641736.2376015021</v>
      </c>
      <c r="AF57" s="121">
        <v>303433.37613270496</v>
      </c>
      <c r="AG57" s="121">
        <v>80375.639136307509</v>
      </c>
      <c r="AH57" s="496">
        <v>12650.000000000002</v>
      </c>
      <c r="AI57" s="496"/>
      <c r="AJ57" s="496">
        <v>11550.000000000002</v>
      </c>
      <c r="AK57" s="496"/>
      <c r="AL57" s="496">
        <v>13310.000000000002</v>
      </c>
      <c r="AM57" s="496"/>
      <c r="AN57" s="404"/>
      <c r="AO57" s="404"/>
      <c r="AP57" s="404"/>
      <c r="AQ57" s="404"/>
      <c r="AR57" s="404"/>
      <c r="AS57" s="186"/>
      <c r="AT57" s="181" t="s">
        <v>6</v>
      </c>
      <c r="AU57" s="11" t="s">
        <v>6</v>
      </c>
      <c r="AV57" s="181" t="s">
        <v>6</v>
      </c>
      <c r="AW57" s="11"/>
      <c r="AX57" s="181"/>
      <c r="AY57" s="11" t="s">
        <v>6</v>
      </c>
      <c r="AZ57" s="181" t="s">
        <v>29</v>
      </c>
      <c r="BA57" s="11" t="s">
        <v>29</v>
      </c>
      <c r="BB57" s="181" t="s">
        <v>6</v>
      </c>
    </row>
    <row r="58" spans="1:54" s="67" customFormat="1" outlineLevel="1">
      <c r="A58" s="173" t="s">
        <v>49</v>
      </c>
      <c r="B58" s="174" t="s">
        <v>4</v>
      </c>
      <c r="C58" s="175" t="s">
        <v>8</v>
      </c>
      <c r="D58" s="183"/>
      <c r="E58" s="176" t="s">
        <v>163</v>
      </c>
      <c r="F58" s="177">
        <v>0.57986111111111105</v>
      </c>
      <c r="G58" s="178" t="s">
        <v>2</v>
      </c>
      <c r="H58" s="185"/>
      <c r="I58" s="185"/>
      <c r="J58" s="185"/>
      <c r="K58" s="185"/>
      <c r="L58" s="185"/>
      <c r="M58" s="185"/>
      <c r="N58" s="121">
        <v>750000</v>
      </c>
      <c r="O58" s="121">
        <v>369935.45503563649</v>
      </c>
      <c r="P58" s="121">
        <v>418630.47928373859</v>
      </c>
      <c r="Q58" s="121">
        <v>220820.36363405007</v>
      </c>
      <c r="R58" s="121">
        <v>89076.58392038288</v>
      </c>
      <c r="S58" s="121">
        <v>650000</v>
      </c>
      <c r="T58" s="121">
        <v>320610.7276975516</v>
      </c>
      <c r="U58" s="121">
        <v>362813.08204590675</v>
      </c>
      <c r="V58" s="121">
        <v>191377.64848284339</v>
      </c>
      <c r="W58" s="121">
        <v>77199.70606433184</v>
      </c>
      <c r="X58" s="121">
        <v>550000</v>
      </c>
      <c r="Y58" s="121">
        <v>271286.00035946677</v>
      </c>
      <c r="Z58" s="121">
        <v>306995.68480807496</v>
      </c>
      <c r="AA58" s="121">
        <v>161934.93333163674</v>
      </c>
      <c r="AB58" s="121">
        <v>65322.828208280785</v>
      </c>
      <c r="AC58" s="121">
        <v>600000</v>
      </c>
      <c r="AD58" s="121">
        <v>307658.99854875274</v>
      </c>
      <c r="AE58" s="121">
        <v>363189.04806509416</v>
      </c>
      <c r="AF58" s="121">
        <v>188270.80528826558</v>
      </c>
      <c r="AG58" s="121">
        <v>37878.098847879926</v>
      </c>
      <c r="AH58" s="496">
        <v>8140.0000000000009</v>
      </c>
      <c r="AI58" s="496"/>
      <c r="AJ58" s="496">
        <v>6710.0000000000009</v>
      </c>
      <c r="AK58" s="496"/>
      <c r="AL58" s="496">
        <v>7920.0000000000009</v>
      </c>
      <c r="AM58" s="496"/>
      <c r="AN58" s="404"/>
      <c r="AO58" s="404"/>
      <c r="AP58" s="404"/>
      <c r="AQ58" s="404"/>
      <c r="AR58" s="404"/>
      <c r="AS58" s="186"/>
      <c r="AT58" s="181" t="s">
        <v>6</v>
      </c>
      <c r="AU58" s="11" t="s">
        <v>6</v>
      </c>
      <c r="AV58" s="181" t="s">
        <v>6</v>
      </c>
      <c r="AW58" s="11"/>
      <c r="AX58" s="181"/>
      <c r="AY58" s="11" t="s">
        <v>6</v>
      </c>
      <c r="AZ58" s="181" t="s">
        <v>29</v>
      </c>
      <c r="BA58" s="11" t="s">
        <v>29</v>
      </c>
      <c r="BB58" s="181" t="s">
        <v>6</v>
      </c>
    </row>
    <row r="59" spans="1:54" s="67" customFormat="1" outlineLevel="1">
      <c r="A59" s="173" t="s">
        <v>49</v>
      </c>
      <c r="B59" s="174" t="s">
        <v>4</v>
      </c>
      <c r="C59" s="175" t="s">
        <v>298</v>
      </c>
      <c r="D59" s="191"/>
      <c r="E59" s="176" t="s">
        <v>222</v>
      </c>
      <c r="F59" s="177">
        <v>0.52777777777777779</v>
      </c>
      <c r="G59" s="178" t="s">
        <v>2</v>
      </c>
      <c r="I59" s="178"/>
      <c r="J59" s="178"/>
      <c r="K59" s="178"/>
      <c r="L59" s="178"/>
      <c r="M59" s="185"/>
      <c r="N59" s="121">
        <v>500000</v>
      </c>
      <c r="O59" s="121">
        <v>290517.24583854916</v>
      </c>
      <c r="P59" s="121">
        <v>207449.87637206318</v>
      </c>
      <c r="Q59" s="121">
        <v>97833.536793536172</v>
      </c>
      <c r="R59" s="121">
        <v>17727.547821768861</v>
      </c>
      <c r="S59" s="121">
        <v>450000</v>
      </c>
      <c r="T59" s="121">
        <v>261465.52125469423</v>
      </c>
      <c r="U59" s="121">
        <v>186704.88873485685</v>
      </c>
      <c r="V59" s="121">
        <v>88050.183114182539</v>
      </c>
      <c r="W59" s="121">
        <v>15954.793039591974</v>
      </c>
      <c r="X59" s="121">
        <v>450000</v>
      </c>
      <c r="Y59" s="121">
        <v>261465.52125469423</v>
      </c>
      <c r="Z59" s="121">
        <v>186704.88873485685</v>
      </c>
      <c r="AA59" s="121">
        <v>88050.183114182539</v>
      </c>
      <c r="AB59" s="121">
        <v>15954.793039591974</v>
      </c>
      <c r="AC59" s="121">
        <v>500000</v>
      </c>
      <c r="AD59" s="121">
        <v>290517.24583854916</v>
      </c>
      <c r="AE59" s="121">
        <v>207449.87637206318</v>
      </c>
      <c r="AF59" s="121">
        <v>97833.536793536172</v>
      </c>
      <c r="AG59" s="121">
        <v>17727.547821768861</v>
      </c>
      <c r="AH59" s="496">
        <v>3300.0000000000005</v>
      </c>
      <c r="AI59" s="496"/>
      <c r="AJ59" s="496">
        <v>3080.0000000000005</v>
      </c>
      <c r="AK59" s="496"/>
      <c r="AL59" s="496">
        <v>4510</v>
      </c>
      <c r="AM59" s="496"/>
      <c r="AN59" s="404"/>
      <c r="AO59" s="404"/>
      <c r="AP59" s="404"/>
      <c r="AQ59" s="404"/>
      <c r="AR59" s="404"/>
      <c r="AS59" s="186"/>
      <c r="AT59" s="181" t="s">
        <v>6</v>
      </c>
      <c r="AU59" s="11"/>
      <c r="AV59" s="181"/>
      <c r="AW59" s="11"/>
      <c r="AX59" s="181"/>
      <c r="AZ59" s="181"/>
      <c r="BA59" s="11"/>
      <c r="BB59" s="181"/>
    </row>
    <row r="60" spans="1:54" s="67" customFormat="1" outlineLevel="1">
      <c r="A60" s="173" t="s">
        <v>49</v>
      </c>
      <c r="B60" s="174" t="s">
        <v>4</v>
      </c>
      <c r="C60" s="175" t="s">
        <v>262</v>
      </c>
      <c r="D60" s="191" t="s">
        <v>560</v>
      </c>
      <c r="E60" s="176" t="s">
        <v>497</v>
      </c>
      <c r="F60" s="177" t="s">
        <v>496</v>
      </c>
      <c r="G60" s="178" t="s">
        <v>2</v>
      </c>
      <c r="H60" s="178"/>
      <c r="I60" s="178"/>
      <c r="J60" s="178"/>
      <c r="K60" s="178"/>
      <c r="L60" s="178"/>
      <c r="M60" s="185"/>
      <c r="N60" s="121">
        <v>450000</v>
      </c>
      <c r="O60" s="121">
        <v>261655.31246131202</v>
      </c>
      <c r="P60" s="121">
        <v>195714.74751365255</v>
      </c>
      <c r="Q60" s="121">
        <v>87789.214135383852</v>
      </c>
      <c r="R60" s="121">
        <v>31337.262885676162</v>
      </c>
      <c r="S60" s="121">
        <v>400000</v>
      </c>
      <c r="T60" s="121">
        <v>232582.49996561068</v>
      </c>
      <c r="U60" s="121">
        <v>173968.66445658007</v>
      </c>
      <c r="V60" s="121">
        <v>78034.857009230094</v>
      </c>
      <c r="W60" s="121">
        <v>27855.344787267699</v>
      </c>
      <c r="X60" s="121">
        <v>400000</v>
      </c>
      <c r="Y60" s="121">
        <v>232582.49996561068</v>
      </c>
      <c r="Z60" s="121">
        <v>173968.66445658007</v>
      </c>
      <c r="AA60" s="121">
        <v>78034.857009230094</v>
      </c>
      <c r="AB60" s="121">
        <v>27855.344787267699</v>
      </c>
      <c r="AC60" s="121">
        <v>500000</v>
      </c>
      <c r="AD60" s="121">
        <v>290728.12495701335</v>
      </c>
      <c r="AE60" s="121">
        <v>217460.83057072508</v>
      </c>
      <c r="AF60" s="121">
        <v>97543.571261537625</v>
      </c>
      <c r="AG60" s="121">
        <v>34819.180984084625</v>
      </c>
      <c r="AH60" s="496">
        <v>3740.0000000000005</v>
      </c>
      <c r="AI60" s="496"/>
      <c r="AJ60" s="496">
        <v>3190.0000000000005</v>
      </c>
      <c r="AK60" s="496"/>
      <c r="AL60" s="496">
        <v>4730</v>
      </c>
      <c r="AM60" s="496"/>
      <c r="AN60" s="404"/>
      <c r="AO60" s="404"/>
      <c r="AP60" s="404"/>
      <c r="AQ60" s="404"/>
      <c r="AR60" s="404"/>
      <c r="AS60" s="186"/>
      <c r="AT60" s="181"/>
      <c r="AU60" s="11"/>
      <c r="AV60" s="181" t="s">
        <v>29</v>
      </c>
      <c r="AW60" s="11"/>
      <c r="AX60" s="181" t="s">
        <v>29</v>
      </c>
      <c r="AY60" s="11" t="s">
        <v>29</v>
      </c>
      <c r="AZ60" s="181"/>
      <c r="BA60" s="11"/>
      <c r="BB60" s="181"/>
    </row>
    <row r="61" spans="1:54" s="67" customFormat="1" outlineLevel="1">
      <c r="A61" s="173" t="s">
        <v>49</v>
      </c>
      <c r="B61" s="174" t="s">
        <v>4</v>
      </c>
      <c r="C61" s="175" t="s">
        <v>258</v>
      </c>
      <c r="D61" s="191"/>
      <c r="E61" s="176" t="s">
        <v>32</v>
      </c>
      <c r="F61" s="177">
        <v>0.57638888888888895</v>
      </c>
      <c r="G61" s="194"/>
      <c r="H61" s="178" t="s">
        <v>2</v>
      </c>
      <c r="I61" s="178" t="s">
        <v>2</v>
      </c>
      <c r="J61" s="178" t="s">
        <v>2</v>
      </c>
      <c r="K61" s="178" t="s">
        <v>2</v>
      </c>
      <c r="L61" s="178" t="s">
        <v>2</v>
      </c>
      <c r="M61" s="185"/>
      <c r="N61" s="121">
        <v>850000</v>
      </c>
      <c r="O61" s="121">
        <v>483640.92468796566</v>
      </c>
      <c r="P61" s="121">
        <v>338942.99182614812</v>
      </c>
      <c r="Q61" s="121">
        <v>140450.25160351413</v>
      </c>
      <c r="R61" s="121">
        <v>51880.657039989368</v>
      </c>
      <c r="S61" s="121">
        <v>800000</v>
      </c>
      <c r="T61" s="121">
        <v>455191.45852985</v>
      </c>
      <c r="U61" s="121">
        <v>319005.16877755115</v>
      </c>
      <c r="V61" s="121">
        <v>132188.47209742505</v>
      </c>
      <c r="W61" s="121">
        <v>48828.853684695874</v>
      </c>
      <c r="X61" s="121">
        <v>800000</v>
      </c>
      <c r="Y61" s="121">
        <v>429155.65135782806</v>
      </c>
      <c r="Z61" s="121">
        <v>334561.32061349897</v>
      </c>
      <c r="AA61" s="121">
        <v>148867.35941081602</v>
      </c>
      <c r="AB61" s="121">
        <v>53822.133188588596</v>
      </c>
      <c r="AC61" s="121">
        <v>850000</v>
      </c>
      <c r="AD61" s="121">
        <v>458469.56250022893</v>
      </c>
      <c r="AE61" s="121">
        <v>347410.31334030704</v>
      </c>
      <c r="AF61" s="121">
        <v>162235.4806540953</v>
      </c>
      <c r="AG61" s="121">
        <v>72348.703539374721</v>
      </c>
      <c r="AH61" s="496">
        <v>6600.0000000000009</v>
      </c>
      <c r="AI61" s="496"/>
      <c r="AJ61" s="496">
        <v>5830.0000000000009</v>
      </c>
      <c r="AK61" s="496"/>
      <c r="AL61" s="496">
        <v>7590.0000000000009</v>
      </c>
      <c r="AM61" s="496"/>
      <c r="AN61" s="404"/>
      <c r="AO61" s="404"/>
      <c r="AP61" s="404"/>
      <c r="AQ61" s="404"/>
      <c r="AR61" s="404"/>
      <c r="AS61" s="186"/>
      <c r="AT61" s="181" t="s">
        <v>6</v>
      </c>
      <c r="AU61" s="11" t="s">
        <v>6</v>
      </c>
      <c r="AV61" s="181" t="s">
        <v>6</v>
      </c>
      <c r="AW61" s="11"/>
      <c r="AX61" s="181"/>
      <c r="AY61" s="11"/>
      <c r="AZ61" s="181" t="s">
        <v>6</v>
      </c>
      <c r="BA61" s="11" t="s">
        <v>29</v>
      </c>
      <c r="BB61" s="181" t="s">
        <v>29</v>
      </c>
    </row>
    <row r="62" spans="1:54" s="67" customFormat="1" outlineLevel="1">
      <c r="A62" s="173" t="s">
        <v>49</v>
      </c>
      <c r="B62" s="174" t="s">
        <v>4</v>
      </c>
      <c r="C62" s="175" t="s">
        <v>259</v>
      </c>
      <c r="D62" s="183"/>
      <c r="E62" s="176" t="s">
        <v>559</v>
      </c>
      <c r="F62" s="177">
        <v>0.58333333333333337</v>
      </c>
      <c r="G62" s="178"/>
      <c r="H62" s="178" t="s">
        <v>2</v>
      </c>
      <c r="I62" s="178" t="s">
        <v>2</v>
      </c>
      <c r="J62" s="178" t="s">
        <v>2</v>
      </c>
      <c r="K62" s="178" t="s">
        <v>2</v>
      </c>
      <c r="L62" s="178" t="s">
        <v>2</v>
      </c>
      <c r="M62" s="185"/>
      <c r="N62" s="121">
        <v>550000</v>
      </c>
      <c r="O62" s="121">
        <v>310539.71465988876</v>
      </c>
      <c r="P62" s="121">
        <v>236750.79861776909</v>
      </c>
      <c r="Q62" s="121">
        <v>101172.12201818769</v>
      </c>
      <c r="R62" s="121">
        <v>36808.62955966888</v>
      </c>
      <c r="S62" s="121">
        <v>500000</v>
      </c>
      <c r="T62" s="121">
        <v>282308.8315089898</v>
      </c>
      <c r="U62" s="121">
        <v>215227.99874342643</v>
      </c>
      <c r="V62" s="121">
        <v>91974.656380170622</v>
      </c>
      <c r="W62" s="121">
        <v>33462.390508789897</v>
      </c>
      <c r="X62" s="121">
        <v>500000</v>
      </c>
      <c r="Y62" s="121">
        <v>255529.62885686231</v>
      </c>
      <c r="Z62" s="121">
        <v>232282.69587471982</v>
      </c>
      <c r="AA62" s="121">
        <v>106828.31399678033</v>
      </c>
      <c r="AB62" s="121">
        <v>45177.857365724056</v>
      </c>
      <c r="AC62" s="121">
        <v>550000</v>
      </c>
      <c r="AD62" s="121">
        <v>294808.31019800575</v>
      </c>
      <c r="AE62" s="121">
        <v>252232.95949905392</v>
      </c>
      <c r="AF62" s="121">
        <v>112242.44658491116</v>
      </c>
      <c r="AG62" s="121">
        <v>45585.971692492618</v>
      </c>
      <c r="AH62" s="496">
        <v>4620</v>
      </c>
      <c r="AI62" s="496"/>
      <c r="AJ62" s="496">
        <v>3960.0000000000005</v>
      </c>
      <c r="AK62" s="496"/>
      <c r="AL62" s="496">
        <v>5500</v>
      </c>
      <c r="AM62" s="496"/>
      <c r="AN62" s="404"/>
      <c r="AO62" s="404"/>
      <c r="AP62" s="404"/>
      <c r="AQ62" s="404"/>
      <c r="AR62" s="404"/>
      <c r="AS62" s="186"/>
      <c r="AT62" s="181" t="s">
        <v>6</v>
      </c>
      <c r="AU62" s="11" t="s">
        <v>29</v>
      </c>
      <c r="AV62" s="181" t="s">
        <v>29</v>
      </c>
      <c r="AW62" s="11" t="s">
        <v>6</v>
      </c>
      <c r="AX62" s="181"/>
      <c r="AY62" s="11" t="s">
        <v>6</v>
      </c>
      <c r="AZ62" s="181"/>
      <c r="BA62" s="11" t="s">
        <v>6</v>
      </c>
      <c r="BB62" s="181"/>
    </row>
    <row r="63" spans="1:54" s="67" customFormat="1" outlineLevel="1">
      <c r="A63" s="173" t="s">
        <v>49</v>
      </c>
      <c r="B63" s="174" t="s">
        <v>4</v>
      </c>
      <c r="C63" s="175" t="s">
        <v>260</v>
      </c>
      <c r="D63" s="183" t="s">
        <v>495</v>
      </c>
      <c r="E63" s="176" t="s">
        <v>494</v>
      </c>
      <c r="F63" s="177" t="s">
        <v>261</v>
      </c>
      <c r="G63" s="178"/>
      <c r="H63" s="178" t="s">
        <v>2</v>
      </c>
      <c r="I63" s="178" t="s">
        <v>2</v>
      </c>
      <c r="J63" s="178" t="s">
        <v>2</v>
      </c>
      <c r="K63" s="178" t="s">
        <v>2</v>
      </c>
      <c r="L63" s="178" t="s">
        <v>2</v>
      </c>
      <c r="M63" s="185"/>
      <c r="N63" s="121">
        <v>350000</v>
      </c>
      <c r="O63" s="121">
        <v>196559.8850477559</v>
      </c>
      <c r="P63" s="121">
        <v>152145.84565970756</v>
      </c>
      <c r="Q63" s="121">
        <v>72826.684134899842</v>
      </c>
      <c r="R63" s="121">
        <v>22405.122136759364</v>
      </c>
      <c r="S63" s="121">
        <v>300000</v>
      </c>
      <c r="T63" s="121">
        <v>168479.90146950507</v>
      </c>
      <c r="U63" s="121">
        <v>130410.72485117792</v>
      </c>
      <c r="V63" s="121">
        <v>62422.87211562843</v>
      </c>
      <c r="W63" s="121">
        <v>19204.390402936595</v>
      </c>
      <c r="X63" s="121">
        <v>350000</v>
      </c>
      <c r="Y63" s="121">
        <v>196559.8850477559</v>
      </c>
      <c r="Z63" s="121">
        <v>152145.84565970756</v>
      </c>
      <c r="AA63" s="121">
        <v>72826.684134899842</v>
      </c>
      <c r="AB63" s="121">
        <v>22405.122136759364</v>
      </c>
      <c r="AC63" s="121">
        <v>400000</v>
      </c>
      <c r="AD63" s="121">
        <v>224639.86862600673</v>
      </c>
      <c r="AE63" s="121">
        <v>173880.96646823719</v>
      </c>
      <c r="AF63" s="121">
        <v>83230.49615417124</v>
      </c>
      <c r="AG63" s="121">
        <v>25605.85387058213</v>
      </c>
      <c r="AH63" s="496">
        <v>2970.0000000000005</v>
      </c>
      <c r="AI63" s="496"/>
      <c r="AJ63" s="496">
        <v>2420</v>
      </c>
      <c r="AK63" s="496"/>
      <c r="AL63" s="496">
        <v>3850.0000000000005</v>
      </c>
      <c r="AM63" s="496"/>
      <c r="AN63" s="404"/>
      <c r="AO63" s="404"/>
      <c r="AP63" s="404"/>
      <c r="AQ63" s="404"/>
      <c r="AR63" s="404"/>
      <c r="AS63" s="186"/>
      <c r="AT63" s="181" t="s">
        <v>6</v>
      </c>
      <c r="AU63" s="11" t="s">
        <v>29</v>
      </c>
      <c r="AV63" s="181" t="s">
        <v>6</v>
      </c>
      <c r="AW63" s="11" t="s">
        <v>6</v>
      </c>
      <c r="AX63" s="181" t="s">
        <v>29</v>
      </c>
      <c r="AY63" s="11" t="s">
        <v>6</v>
      </c>
      <c r="AZ63" s="181"/>
      <c r="BA63" s="11" t="s">
        <v>6</v>
      </c>
      <c r="BB63" s="181"/>
    </row>
    <row r="64" spans="1:54" s="67" customFormat="1" outlineLevel="1">
      <c r="A64" s="173" t="s">
        <v>49</v>
      </c>
      <c r="B64" s="174" t="s">
        <v>4</v>
      </c>
      <c r="C64" s="175" t="s">
        <v>299</v>
      </c>
      <c r="D64" s="191"/>
      <c r="E64" s="176" t="s">
        <v>222</v>
      </c>
      <c r="F64" s="177">
        <v>0.52777777777777779</v>
      </c>
      <c r="I64" s="178"/>
      <c r="J64" s="178"/>
      <c r="K64" s="178"/>
      <c r="L64" s="178"/>
      <c r="M64" s="178" t="s">
        <v>2</v>
      </c>
      <c r="N64" s="121">
        <v>350000</v>
      </c>
      <c r="O64" s="121">
        <v>201268.21119509256</v>
      </c>
      <c r="P64" s="121">
        <v>125758.8454376164</v>
      </c>
      <c r="Q64" s="121">
        <v>64034.395881257537</v>
      </c>
      <c r="R64" s="121">
        <v>18155.603023332238</v>
      </c>
      <c r="S64" s="121">
        <v>350000</v>
      </c>
      <c r="T64" s="121">
        <v>201268.21119509256</v>
      </c>
      <c r="U64" s="121">
        <v>125758.8454376164</v>
      </c>
      <c r="V64" s="121">
        <v>64034.395881257537</v>
      </c>
      <c r="W64" s="121">
        <v>18155.603023332238</v>
      </c>
      <c r="X64" s="121">
        <v>350000</v>
      </c>
      <c r="Y64" s="121">
        <v>201268.21119509256</v>
      </c>
      <c r="Z64" s="121">
        <v>125758.8454376164</v>
      </c>
      <c r="AA64" s="121">
        <v>64034.395881257537</v>
      </c>
      <c r="AB64" s="121">
        <v>18155.603023332238</v>
      </c>
      <c r="AC64" s="121">
        <v>350000</v>
      </c>
      <c r="AD64" s="121">
        <v>201268.21119509256</v>
      </c>
      <c r="AE64" s="121">
        <v>125758.8454376164</v>
      </c>
      <c r="AF64" s="121">
        <v>64034.395881257537</v>
      </c>
      <c r="AG64" s="121">
        <v>18155.603023332238</v>
      </c>
      <c r="AH64" s="496">
        <v>2420</v>
      </c>
      <c r="AI64" s="496"/>
      <c r="AJ64" s="496">
        <v>2310</v>
      </c>
      <c r="AK64" s="496"/>
      <c r="AL64" s="496">
        <v>2750</v>
      </c>
      <c r="AM64" s="496"/>
      <c r="AN64" s="404"/>
      <c r="AO64" s="404"/>
      <c r="AP64" s="404"/>
      <c r="AQ64" s="404"/>
      <c r="AR64" s="404"/>
      <c r="AS64" s="186"/>
      <c r="AT64" s="181" t="s">
        <v>6</v>
      </c>
      <c r="AU64" s="11" t="s">
        <v>29</v>
      </c>
      <c r="AV64" s="181" t="s">
        <v>6</v>
      </c>
      <c r="AW64" s="11"/>
      <c r="AX64" s="181"/>
      <c r="AY64" s="11"/>
      <c r="AZ64" s="181"/>
      <c r="BA64" s="11"/>
      <c r="BB64" s="181" t="s">
        <v>29</v>
      </c>
    </row>
    <row r="65" spans="1:54" s="67" customFormat="1" ht="20.25" customHeight="1" outlineLevel="1">
      <c r="A65" s="173" t="s">
        <v>49</v>
      </c>
      <c r="B65" s="174" t="s">
        <v>4</v>
      </c>
      <c r="C65" s="175" t="s">
        <v>508</v>
      </c>
      <c r="D65" s="183"/>
      <c r="E65" s="176" t="s">
        <v>509</v>
      </c>
      <c r="F65" s="177" t="s">
        <v>510</v>
      </c>
      <c r="G65" s="178"/>
      <c r="H65" s="178"/>
      <c r="I65" s="178"/>
      <c r="J65" s="178"/>
      <c r="K65" s="178"/>
      <c r="L65" s="178"/>
      <c r="M65" s="178" t="s">
        <v>2</v>
      </c>
      <c r="N65" s="121">
        <v>450000</v>
      </c>
      <c r="O65" s="121">
        <v>262958.38954031334</v>
      </c>
      <c r="P65" s="121">
        <v>197606.69443662075</v>
      </c>
      <c r="Q65" s="121">
        <v>83816.243940764019</v>
      </c>
      <c r="R65" s="121">
        <v>27140.485331831187</v>
      </c>
      <c r="S65" s="121">
        <v>450000</v>
      </c>
      <c r="T65" s="121">
        <v>262958.38954031334</v>
      </c>
      <c r="U65" s="121">
        <v>197606.69443662075</v>
      </c>
      <c r="V65" s="121">
        <v>83816.243940764019</v>
      </c>
      <c r="W65" s="121">
        <v>27140.485331831187</v>
      </c>
      <c r="X65" s="121">
        <v>400000</v>
      </c>
      <c r="Y65" s="121">
        <v>233740.79070250079</v>
      </c>
      <c r="Z65" s="121">
        <v>175650.39505477401</v>
      </c>
      <c r="AA65" s="121">
        <v>74503.327947345795</v>
      </c>
      <c r="AB65" s="121">
        <v>24124.875850516608</v>
      </c>
      <c r="AC65" s="121">
        <v>400000</v>
      </c>
      <c r="AD65" s="121">
        <v>233740.79070250079</v>
      </c>
      <c r="AE65" s="121">
        <v>175650.39505477401</v>
      </c>
      <c r="AF65" s="121">
        <v>74503.327947345795</v>
      </c>
      <c r="AG65" s="121">
        <v>24124.875850516608</v>
      </c>
      <c r="AH65" s="496">
        <v>3850.0000000000005</v>
      </c>
      <c r="AI65" s="496"/>
      <c r="AJ65" s="496">
        <v>3630.0000000000005</v>
      </c>
      <c r="AK65" s="496"/>
      <c r="AL65" s="496">
        <v>3850.0000000000005</v>
      </c>
      <c r="AM65" s="496"/>
      <c r="AN65" s="404"/>
      <c r="AO65" s="404"/>
      <c r="AP65" s="404"/>
      <c r="AQ65" s="404"/>
      <c r="AR65" s="404"/>
      <c r="AS65" s="186"/>
      <c r="AT65" s="181"/>
      <c r="AU65" s="11" t="s">
        <v>29</v>
      </c>
      <c r="AV65" s="181" t="s">
        <v>29</v>
      </c>
      <c r="AW65" s="11"/>
      <c r="AX65" s="181"/>
      <c r="AY65" s="11"/>
      <c r="AZ65" s="181"/>
      <c r="BA65" s="11"/>
      <c r="BB65" s="181"/>
    </row>
    <row r="66" spans="1:54" s="67" customFormat="1" outlineLevel="1">
      <c r="A66" s="173" t="s">
        <v>49</v>
      </c>
      <c r="B66" s="174" t="s">
        <v>4</v>
      </c>
      <c r="C66" s="175" t="s">
        <v>263</v>
      </c>
      <c r="D66" s="183"/>
      <c r="E66" s="176" t="s">
        <v>157</v>
      </c>
      <c r="F66" s="177">
        <v>0.80555555555555547</v>
      </c>
      <c r="G66" s="178" t="s">
        <v>2</v>
      </c>
      <c r="I66" s="178"/>
      <c r="J66" s="178"/>
      <c r="K66" s="178"/>
      <c r="L66" s="178"/>
      <c r="M66" s="178"/>
      <c r="N66" s="121">
        <v>500000</v>
      </c>
      <c r="O66" s="121">
        <v>290728.12495701335</v>
      </c>
      <c r="P66" s="121">
        <v>217460.83057072508</v>
      </c>
      <c r="Q66" s="121">
        <v>97543.571261537625</v>
      </c>
      <c r="R66" s="121">
        <v>34819.180984084625</v>
      </c>
      <c r="S66" s="121">
        <v>450000</v>
      </c>
      <c r="T66" s="121">
        <v>261655.31246131202</v>
      </c>
      <c r="U66" s="121">
        <v>195714.74751365255</v>
      </c>
      <c r="V66" s="121">
        <v>87789.214135383852</v>
      </c>
      <c r="W66" s="121">
        <v>31337.262885676162</v>
      </c>
      <c r="X66" s="121">
        <v>450000</v>
      </c>
      <c r="Y66" s="121">
        <v>261655.31246131202</v>
      </c>
      <c r="Z66" s="121">
        <v>195714.74751365255</v>
      </c>
      <c r="AA66" s="121">
        <v>87789.214135383852</v>
      </c>
      <c r="AB66" s="121">
        <v>31337.262885676162</v>
      </c>
      <c r="AC66" s="121">
        <v>500000</v>
      </c>
      <c r="AD66" s="121">
        <v>290728.12495701335</v>
      </c>
      <c r="AE66" s="121">
        <v>217460.83057072508</v>
      </c>
      <c r="AF66" s="121">
        <v>97543.571261537625</v>
      </c>
      <c r="AG66" s="121">
        <v>34819.180984084625</v>
      </c>
      <c r="AH66" s="496">
        <v>4620</v>
      </c>
      <c r="AI66" s="496"/>
      <c r="AJ66" s="496">
        <v>3960.0000000000005</v>
      </c>
      <c r="AK66" s="496"/>
      <c r="AL66" s="496">
        <v>5170</v>
      </c>
      <c r="AM66" s="496"/>
      <c r="AN66" s="195"/>
      <c r="AO66" s="195"/>
      <c r="AP66" s="195"/>
      <c r="AQ66" s="195"/>
      <c r="AR66" s="195"/>
      <c r="AT66" s="181" t="s">
        <v>6</v>
      </c>
      <c r="AU66" s="11"/>
      <c r="AV66" s="181" t="s">
        <v>6</v>
      </c>
      <c r="AW66" s="11" t="s">
        <v>6</v>
      </c>
      <c r="AX66" s="181" t="s">
        <v>6</v>
      </c>
      <c r="AY66" s="11" t="s">
        <v>6</v>
      </c>
      <c r="AZ66" s="181"/>
      <c r="BA66" s="11" t="s">
        <v>6</v>
      </c>
      <c r="BB66" s="181"/>
    </row>
    <row r="67" spans="1:54" s="67" customFormat="1" outlineLevel="1">
      <c r="A67" s="173" t="s">
        <v>49</v>
      </c>
      <c r="B67" s="174" t="s">
        <v>4</v>
      </c>
      <c r="C67" s="175" t="s">
        <v>333</v>
      </c>
      <c r="D67" s="183"/>
      <c r="E67" s="176" t="s">
        <v>157</v>
      </c>
      <c r="F67" s="177">
        <v>0.80555555555555547</v>
      </c>
      <c r="I67" s="178"/>
      <c r="J67" s="178"/>
      <c r="K67" s="178"/>
      <c r="L67" s="178"/>
      <c r="M67" s="178" t="s">
        <v>2</v>
      </c>
      <c r="N67" s="121">
        <v>450000</v>
      </c>
      <c r="O67" s="121">
        <v>262958.38954031334</v>
      </c>
      <c r="P67" s="121">
        <v>197606.69443662075</v>
      </c>
      <c r="Q67" s="121">
        <v>83816.243940764019</v>
      </c>
      <c r="R67" s="121">
        <v>27140.485331831187</v>
      </c>
      <c r="S67" s="121">
        <v>400000</v>
      </c>
      <c r="T67" s="121">
        <v>233740.79070250079</v>
      </c>
      <c r="U67" s="121">
        <v>175650.39505477401</v>
      </c>
      <c r="V67" s="121">
        <v>74503.327947345795</v>
      </c>
      <c r="W67" s="121">
        <v>24124.875850516608</v>
      </c>
      <c r="X67" s="121">
        <v>400000</v>
      </c>
      <c r="Y67" s="121">
        <v>233740.79070250079</v>
      </c>
      <c r="Z67" s="121">
        <v>175650.39505477401</v>
      </c>
      <c r="AA67" s="121">
        <v>74503.327947345795</v>
      </c>
      <c r="AB67" s="121">
        <v>24124.875850516608</v>
      </c>
      <c r="AC67" s="121">
        <v>400000</v>
      </c>
      <c r="AD67" s="121">
        <v>233740.79070250079</v>
      </c>
      <c r="AE67" s="121">
        <v>175650.39505477401</v>
      </c>
      <c r="AF67" s="121">
        <v>74503.327947345795</v>
      </c>
      <c r="AG67" s="121">
        <v>24124.875850516608</v>
      </c>
      <c r="AH67" s="496">
        <v>3850.0000000000005</v>
      </c>
      <c r="AI67" s="496"/>
      <c r="AJ67" s="496">
        <v>3410.0000000000005</v>
      </c>
      <c r="AK67" s="496"/>
      <c r="AL67" s="496">
        <v>4290</v>
      </c>
      <c r="AM67" s="496"/>
      <c r="AN67" s="195"/>
      <c r="AO67" s="195"/>
      <c r="AP67" s="195"/>
      <c r="AQ67" s="195"/>
      <c r="AR67" s="195"/>
      <c r="AT67" s="181" t="s">
        <v>6</v>
      </c>
      <c r="AU67" s="11"/>
      <c r="AV67" s="181" t="s">
        <v>6</v>
      </c>
      <c r="AW67" s="11" t="s">
        <v>6</v>
      </c>
      <c r="AX67" s="181" t="s">
        <v>6</v>
      </c>
      <c r="AY67" s="11" t="s">
        <v>6</v>
      </c>
      <c r="AZ67" s="181"/>
      <c r="BA67" s="11" t="s">
        <v>6</v>
      </c>
      <c r="BB67" s="181"/>
    </row>
    <row r="68" spans="1:54" s="67" customFormat="1" outlineLevel="1">
      <c r="A68" s="173" t="s">
        <v>49</v>
      </c>
      <c r="B68" s="174" t="s">
        <v>4</v>
      </c>
      <c r="C68" s="175" t="s">
        <v>264</v>
      </c>
      <c r="D68" s="183"/>
      <c r="E68" s="176" t="s">
        <v>561</v>
      </c>
      <c r="F68" s="177" t="s">
        <v>498</v>
      </c>
      <c r="G68" s="178" t="s">
        <v>2</v>
      </c>
      <c r="H68" s="178" t="s">
        <v>2</v>
      </c>
      <c r="I68" s="178" t="s">
        <v>2</v>
      </c>
      <c r="J68" s="178" t="s">
        <v>2</v>
      </c>
      <c r="K68" s="178" t="s">
        <v>2</v>
      </c>
      <c r="L68" s="178" t="s">
        <v>2</v>
      </c>
      <c r="M68" s="178" t="s">
        <v>2</v>
      </c>
      <c r="N68" s="121">
        <v>600000</v>
      </c>
      <c r="O68" s="121">
        <v>342763.7979483513</v>
      </c>
      <c r="P68" s="121">
        <v>278610.63472598681</v>
      </c>
      <c r="Q68" s="121">
        <v>126376.85356549754</v>
      </c>
      <c r="R68" s="121">
        <v>38812.08907069455</v>
      </c>
      <c r="S68" s="121">
        <v>600000</v>
      </c>
      <c r="T68" s="121">
        <v>333645.8906238791</v>
      </c>
      <c r="U68" s="121">
        <v>266850.89313469955</v>
      </c>
      <c r="V68" s="121">
        <v>119184.16270116455</v>
      </c>
      <c r="W68" s="121">
        <v>43065.054161983782</v>
      </c>
      <c r="X68" s="121">
        <v>550000</v>
      </c>
      <c r="Y68" s="121">
        <v>298986.51259854686</v>
      </c>
      <c r="Z68" s="121">
        <v>264962.22368217655</v>
      </c>
      <c r="AA68" s="121">
        <v>121483.13108672129</v>
      </c>
      <c r="AB68" s="121">
        <v>39398.670582779407</v>
      </c>
      <c r="AC68" s="121">
        <v>600000</v>
      </c>
      <c r="AD68" s="121">
        <v>322482.66600946605</v>
      </c>
      <c r="AE68" s="121">
        <v>280416.52031662065</v>
      </c>
      <c r="AF68" s="121">
        <v>123862.78737165667</v>
      </c>
      <c r="AG68" s="121">
        <v>35597.117890541165</v>
      </c>
      <c r="AH68" s="496">
        <v>10010</v>
      </c>
      <c r="AI68" s="496"/>
      <c r="AJ68" s="496">
        <v>9130</v>
      </c>
      <c r="AK68" s="496"/>
      <c r="AL68" s="496">
        <v>11440.000000000002</v>
      </c>
      <c r="AM68" s="496"/>
      <c r="AN68" s="195"/>
      <c r="AO68" s="195"/>
      <c r="AP68" s="195"/>
      <c r="AQ68" s="195"/>
      <c r="AR68" s="195"/>
      <c r="AT68" s="181" t="s">
        <v>6</v>
      </c>
      <c r="AU68" s="11" t="s">
        <v>29</v>
      </c>
      <c r="AV68" s="181" t="s">
        <v>6</v>
      </c>
      <c r="AW68" s="11" t="s">
        <v>6</v>
      </c>
      <c r="AX68" s="181" t="s">
        <v>6</v>
      </c>
      <c r="AY68" s="11" t="s">
        <v>6</v>
      </c>
      <c r="AZ68" s="181"/>
      <c r="BA68" s="11" t="s">
        <v>6</v>
      </c>
      <c r="BB68" s="181"/>
    </row>
    <row r="69" spans="1:54" s="67" customFormat="1" outlineLevel="1">
      <c r="A69" s="173" t="s">
        <v>49</v>
      </c>
      <c r="B69" s="174" t="s">
        <v>4</v>
      </c>
      <c r="C69" s="175" t="s">
        <v>265</v>
      </c>
      <c r="D69" s="183"/>
      <c r="E69" s="176" t="s">
        <v>157</v>
      </c>
      <c r="F69" s="177">
        <v>0.85069444444444453</v>
      </c>
      <c r="G69" s="178" t="s">
        <v>2</v>
      </c>
      <c r="H69" s="178" t="s">
        <v>2</v>
      </c>
      <c r="I69" s="178" t="s">
        <v>2</v>
      </c>
      <c r="J69" s="178" t="s">
        <v>2</v>
      </c>
      <c r="K69" s="178" t="s">
        <v>2</v>
      </c>
      <c r="L69" s="178" t="s">
        <v>2</v>
      </c>
      <c r="M69" s="178" t="s">
        <v>2</v>
      </c>
      <c r="N69" s="121">
        <v>900000</v>
      </c>
      <c r="O69" s="121">
        <v>502599.6939304641</v>
      </c>
      <c r="P69" s="121">
        <v>412473.91452818492</v>
      </c>
      <c r="Q69" s="121">
        <v>194236.21738525556</v>
      </c>
      <c r="R69" s="121">
        <v>54135.416798411476</v>
      </c>
      <c r="S69" s="121">
        <v>900000</v>
      </c>
      <c r="T69" s="121">
        <v>502599.6939304641</v>
      </c>
      <c r="U69" s="121">
        <v>412473.91452818492</v>
      </c>
      <c r="V69" s="121">
        <v>194236.21738525556</v>
      </c>
      <c r="W69" s="121">
        <v>54135.416798411476</v>
      </c>
      <c r="X69" s="121">
        <v>800000</v>
      </c>
      <c r="Y69" s="121">
        <v>435023.13774482923</v>
      </c>
      <c r="Z69" s="121">
        <v>383758.63628179807</v>
      </c>
      <c r="AA69" s="121">
        <v>179265.77689084236</v>
      </c>
      <c r="AB69" s="121">
        <v>53807.660538291013</v>
      </c>
      <c r="AC69" s="121">
        <v>850000</v>
      </c>
      <c r="AD69" s="121">
        <v>453421.31096599228</v>
      </c>
      <c r="AE69" s="121">
        <v>407247.06087300426</v>
      </c>
      <c r="AF69" s="121">
        <v>192749.05481819081</v>
      </c>
      <c r="AG69" s="121">
        <v>54915.65164576986</v>
      </c>
      <c r="AH69" s="496">
        <v>14850.000000000002</v>
      </c>
      <c r="AI69" s="496"/>
      <c r="AJ69" s="496">
        <v>14190.000000000002</v>
      </c>
      <c r="AK69" s="496"/>
      <c r="AL69" s="496">
        <v>16610</v>
      </c>
      <c r="AM69" s="496"/>
      <c r="AN69" s="179"/>
      <c r="AO69" s="179"/>
      <c r="AP69" s="179"/>
      <c r="AQ69" s="179"/>
      <c r="AR69" s="179"/>
      <c r="AS69" s="180"/>
      <c r="AT69" s="181" t="s">
        <v>6</v>
      </c>
      <c r="AU69" s="11"/>
      <c r="AV69" s="181" t="s">
        <v>6</v>
      </c>
      <c r="AW69" s="11" t="s">
        <v>29</v>
      </c>
      <c r="AX69" s="181" t="s">
        <v>6</v>
      </c>
      <c r="AY69" s="11" t="s">
        <v>6</v>
      </c>
      <c r="AZ69" s="181" t="s">
        <v>6</v>
      </c>
      <c r="BA69" s="11" t="s">
        <v>6</v>
      </c>
      <c r="BB69" s="181" t="s">
        <v>6</v>
      </c>
    </row>
    <row r="70" spans="1:54" s="67" customFormat="1" outlineLevel="1">
      <c r="A70" s="173" t="s">
        <v>49</v>
      </c>
      <c r="B70" s="174" t="s">
        <v>4</v>
      </c>
      <c r="C70" s="175" t="s">
        <v>267</v>
      </c>
      <c r="D70" s="191" t="s">
        <v>571</v>
      </c>
      <c r="E70" s="176" t="s">
        <v>339</v>
      </c>
      <c r="F70" s="177" t="s">
        <v>570</v>
      </c>
      <c r="G70" s="178"/>
      <c r="I70" s="178" t="s">
        <v>2</v>
      </c>
      <c r="L70" s="178"/>
      <c r="N70" s="121">
        <v>1000000</v>
      </c>
      <c r="O70" s="121">
        <v>526822.5584594222</v>
      </c>
      <c r="P70" s="121">
        <v>640000</v>
      </c>
      <c r="Q70" s="121">
        <v>350000</v>
      </c>
      <c r="R70" s="121">
        <v>110000</v>
      </c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496">
        <v>23650.000000000004</v>
      </c>
      <c r="AI70" s="496"/>
      <c r="AJ70" s="496"/>
      <c r="AK70" s="496"/>
      <c r="AL70" s="496"/>
      <c r="AM70" s="496"/>
      <c r="AN70" s="179"/>
      <c r="AO70" s="179"/>
      <c r="AP70" s="179"/>
      <c r="AQ70" s="179"/>
      <c r="AR70" s="179"/>
      <c r="AS70" s="180"/>
      <c r="AT70" s="181"/>
      <c r="AU70" s="11" t="s">
        <v>29</v>
      </c>
      <c r="AV70" s="181"/>
      <c r="AW70" s="11"/>
      <c r="AX70" s="181"/>
      <c r="AY70" s="11"/>
      <c r="AZ70" s="181"/>
      <c r="BA70" s="11"/>
      <c r="BB70" s="181"/>
    </row>
    <row r="71" spans="1:54" s="67" customFormat="1" outlineLevel="1">
      <c r="A71" s="173" t="s">
        <v>49</v>
      </c>
      <c r="B71" s="174" t="s">
        <v>4</v>
      </c>
      <c r="C71" s="175" t="s">
        <v>336</v>
      </c>
      <c r="D71" s="191" t="s">
        <v>557</v>
      </c>
      <c r="E71" s="176" t="s">
        <v>338</v>
      </c>
      <c r="F71" s="177" t="s">
        <v>334</v>
      </c>
      <c r="G71" s="178"/>
      <c r="H71" s="178" t="s">
        <v>2</v>
      </c>
      <c r="K71" s="178"/>
      <c r="L71" s="178"/>
      <c r="N71" s="121">
        <v>1300000</v>
      </c>
      <c r="O71" s="121">
        <v>622834.64566929138</v>
      </c>
      <c r="P71" s="121">
        <v>884000.00000000012</v>
      </c>
      <c r="Q71" s="121">
        <v>559000</v>
      </c>
      <c r="R71" s="121">
        <v>169000</v>
      </c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496">
        <v>32780</v>
      </c>
      <c r="AI71" s="496"/>
      <c r="AJ71" s="496"/>
      <c r="AK71" s="496"/>
      <c r="AL71" s="496"/>
      <c r="AM71" s="496"/>
      <c r="AN71" s="179"/>
      <c r="AO71" s="179"/>
      <c r="AP71" s="179"/>
      <c r="AQ71" s="179"/>
      <c r="AR71" s="179"/>
      <c r="AS71" s="180"/>
      <c r="AT71" s="181"/>
      <c r="AU71" s="11" t="s">
        <v>29</v>
      </c>
      <c r="AV71" s="181"/>
      <c r="AW71" s="11"/>
      <c r="AX71" s="181"/>
      <c r="AY71" s="11"/>
      <c r="AZ71" s="181"/>
      <c r="BA71" s="11"/>
      <c r="BB71" s="181"/>
    </row>
    <row r="72" spans="1:54" s="67" customFormat="1" outlineLevel="1">
      <c r="A72" s="173" t="s">
        <v>49</v>
      </c>
      <c r="B72" s="174" t="s">
        <v>4</v>
      </c>
      <c r="C72" s="175" t="s">
        <v>337</v>
      </c>
      <c r="D72" s="191" t="s">
        <v>557</v>
      </c>
      <c r="E72" s="176" t="s">
        <v>558</v>
      </c>
      <c r="F72" s="177">
        <v>0.97916666666666663</v>
      </c>
      <c r="G72" s="178"/>
      <c r="H72" s="178" t="s">
        <v>2</v>
      </c>
      <c r="K72" s="178"/>
      <c r="L72" s="178"/>
      <c r="N72" s="121">
        <v>1000000</v>
      </c>
      <c r="O72" s="121">
        <v>465081.72362555721</v>
      </c>
      <c r="P72" s="121">
        <v>680000</v>
      </c>
      <c r="Q72" s="121">
        <v>460000</v>
      </c>
      <c r="R72" s="121">
        <v>120000</v>
      </c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496">
        <v>22000</v>
      </c>
      <c r="AI72" s="496"/>
      <c r="AJ72" s="496"/>
      <c r="AK72" s="496"/>
      <c r="AL72" s="496"/>
      <c r="AM72" s="496"/>
      <c r="AN72" s="179"/>
      <c r="AO72" s="179"/>
      <c r="AP72" s="179"/>
      <c r="AQ72" s="179"/>
      <c r="AR72" s="179"/>
      <c r="AS72" s="180"/>
      <c r="AT72" s="181"/>
      <c r="AU72" s="11" t="s">
        <v>29</v>
      </c>
      <c r="AV72" s="181"/>
      <c r="AW72" s="11"/>
      <c r="AX72" s="181"/>
      <c r="AY72" s="11"/>
      <c r="AZ72" s="181"/>
      <c r="BA72" s="11"/>
      <c r="BB72" s="181"/>
    </row>
    <row r="73" spans="1:54" s="67" customFormat="1" outlineLevel="1">
      <c r="A73" s="173" t="s">
        <v>49</v>
      </c>
      <c r="B73" s="174" t="s">
        <v>4</v>
      </c>
      <c r="C73" s="175" t="s">
        <v>269</v>
      </c>
      <c r="D73" s="191"/>
      <c r="E73" s="176" t="s">
        <v>157</v>
      </c>
      <c r="F73" s="177" t="s">
        <v>270</v>
      </c>
      <c r="G73" s="178" t="s">
        <v>2</v>
      </c>
      <c r="H73" s="178" t="s">
        <v>2</v>
      </c>
      <c r="I73" s="178"/>
      <c r="J73" s="178" t="s">
        <v>2</v>
      </c>
      <c r="K73" s="178"/>
      <c r="L73" s="178"/>
      <c r="M73" s="178"/>
      <c r="N73" s="121">
        <v>900000</v>
      </c>
      <c r="O73" s="121">
        <v>490672.36684902833</v>
      </c>
      <c r="P73" s="121">
        <v>507352.12431516929</v>
      </c>
      <c r="Q73" s="121">
        <v>274285.44699395617</v>
      </c>
      <c r="R73" s="121">
        <v>52085.432571338359</v>
      </c>
      <c r="S73" s="121">
        <v>850000</v>
      </c>
      <c r="T73" s="121">
        <v>463412.79091297119</v>
      </c>
      <c r="U73" s="121">
        <v>479165.89518654876</v>
      </c>
      <c r="V73" s="121">
        <v>259047.36660540299</v>
      </c>
      <c r="W73" s="121">
        <v>49191.797428486236</v>
      </c>
      <c r="X73" s="121">
        <v>850000</v>
      </c>
      <c r="Y73" s="121">
        <v>443953.05896406254</v>
      </c>
      <c r="Z73" s="121">
        <v>459234.84083219524</v>
      </c>
      <c r="AA73" s="121">
        <v>240844.5093000989</v>
      </c>
      <c r="AB73" s="121">
        <v>67297.604482064227</v>
      </c>
      <c r="AC73" s="121">
        <v>900000</v>
      </c>
      <c r="AD73" s="121">
        <v>487136.71326509886</v>
      </c>
      <c r="AE73" s="121">
        <v>503165.70555560465</v>
      </c>
      <c r="AF73" s="121">
        <v>261274.36261999173</v>
      </c>
      <c r="AG73" s="121">
        <v>60377.460547347604</v>
      </c>
      <c r="AH73" s="496">
        <v>18810</v>
      </c>
      <c r="AI73" s="496"/>
      <c r="AJ73" s="496">
        <v>16830</v>
      </c>
      <c r="AK73" s="496"/>
      <c r="AL73" s="496">
        <v>20900</v>
      </c>
      <c r="AM73" s="496"/>
      <c r="AN73" s="179"/>
      <c r="AO73" s="179"/>
      <c r="AP73" s="179"/>
      <c r="AQ73" s="179"/>
      <c r="AR73" s="179"/>
      <c r="AS73" s="180"/>
      <c r="AT73" s="181"/>
      <c r="AU73" s="11"/>
      <c r="AV73" s="181" t="s">
        <v>6</v>
      </c>
      <c r="AW73" s="11" t="s">
        <v>6</v>
      </c>
      <c r="AX73" s="181" t="s">
        <v>6</v>
      </c>
      <c r="AY73" s="11" t="s">
        <v>6</v>
      </c>
      <c r="AZ73" s="181" t="s">
        <v>6</v>
      </c>
      <c r="BA73" s="11" t="s">
        <v>6</v>
      </c>
      <c r="BB73" s="181" t="s">
        <v>6</v>
      </c>
    </row>
    <row r="74" spans="1:54" s="67" customFormat="1" ht="17.25" customHeight="1" outlineLevel="1">
      <c r="A74" s="173" t="s">
        <v>49</v>
      </c>
      <c r="B74" s="174" t="s">
        <v>4</v>
      </c>
      <c r="C74" s="175" t="s">
        <v>9</v>
      </c>
      <c r="D74" s="191"/>
      <c r="E74" s="176" t="s">
        <v>157</v>
      </c>
      <c r="F74" s="177" t="s">
        <v>569</v>
      </c>
      <c r="G74" s="178" t="s">
        <v>2</v>
      </c>
      <c r="H74" s="178"/>
      <c r="I74" s="178"/>
      <c r="J74" s="178" t="s">
        <v>2</v>
      </c>
      <c r="K74" s="178"/>
      <c r="M74" s="178" t="s">
        <v>2</v>
      </c>
      <c r="N74" s="121">
        <v>650000</v>
      </c>
      <c r="O74" s="121">
        <v>354374.48716874269</v>
      </c>
      <c r="P74" s="121">
        <v>366420.9786720667</v>
      </c>
      <c r="Q74" s="121">
        <v>198095.04505119054</v>
      </c>
      <c r="R74" s="121">
        <v>37617.256857077708</v>
      </c>
      <c r="S74" s="121">
        <v>600000</v>
      </c>
      <c r="T74" s="121">
        <v>327114.91123268555</v>
      </c>
      <c r="U74" s="121">
        <v>338234.74954344617</v>
      </c>
      <c r="V74" s="121">
        <v>182856.96466263742</v>
      </c>
      <c r="W74" s="121">
        <v>34723.62171422557</v>
      </c>
      <c r="X74" s="121">
        <v>600000</v>
      </c>
      <c r="Y74" s="121">
        <v>313378.62985698535</v>
      </c>
      <c r="Z74" s="121">
        <v>324165.76999919664</v>
      </c>
      <c r="AA74" s="121">
        <v>170007.88891771689</v>
      </c>
      <c r="AB74" s="121">
        <v>47504.191399104166</v>
      </c>
      <c r="AC74" s="121">
        <v>650000</v>
      </c>
      <c r="AD74" s="121">
        <v>351820.95958034915</v>
      </c>
      <c r="AE74" s="121">
        <v>363397.45401238109</v>
      </c>
      <c r="AF74" s="121">
        <v>188698.15078110513</v>
      </c>
      <c r="AG74" s="121">
        <v>43605.943728639933</v>
      </c>
      <c r="AH74" s="496">
        <v>13530.000000000002</v>
      </c>
      <c r="AI74" s="496"/>
      <c r="AJ74" s="496">
        <v>11880.000000000002</v>
      </c>
      <c r="AK74" s="496"/>
      <c r="AL74" s="496">
        <v>15070.000000000002</v>
      </c>
      <c r="AM74" s="496"/>
      <c r="AN74" s="179"/>
      <c r="AO74" s="179"/>
      <c r="AP74" s="179"/>
      <c r="AQ74" s="179"/>
      <c r="AR74" s="179"/>
      <c r="AS74" s="180"/>
      <c r="AT74" s="181" t="s">
        <v>6</v>
      </c>
      <c r="AU74" s="11"/>
      <c r="AV74" s="181" t="s">
        <v>6</v>
      </c>
      <c r="AW74" s="11" t="s">
        <v>6</v>
      </c>
      <c r="AX74" s="181" t="s">
        <v>6</v>
      </c>
      <c r="AY74" s="11" t="s">
        <v>6</v>
      </c>
      <c r="AZ74" s="181" t="s">
        <v>6</v>
      </c>
      <c r="BA74" s="11" t="s">
        <v>6</v>
      </c>
      <c r="BB74" s="181" t="s">
        <v>6</v>
      </c>
    </row>
    <row r="75" spans="1:54" s="67" customFormat="1" outlineLevel="1">
      <c r="A75" s="173" t="s">
        <v>49</v>
      </c>
      <c r="B75" s="174" t="s">
        <v>4</v>
      </c>
      <c r="C75" s="175" t="s">
        <v>550</v>
      </c>
      <c r="D75" s="191"/>
      <c r="E75" s="176" t="s">
        <v>552</v>
      </c>
      <c r="F75" s="177" t="s">
        <v>551</v>
      </c>
      <c r="G75" s="178"/>
      <c r="H75" s="178"/>
      <c r="I75" s="178"/>
      <c r="J75" s="178" t="s">
        <v>2</v>
      </c>
      <c r="K75" s="178" t="s">
        <v>2</v>
      </c>
      <c r="L75" s="178" t="s">
        <v>2</v>
      </c>
      <c r="M75" s="178" t="s">
        <v>2</v>
      </c>
      <c r="N75" s="121">
        <v>900000</v>
      </c>
      <c r="O75" s="121">
        <v>495074.72739750397</v>
      </c>
      <c r="P75" s="121">
        <v>479624.075439087</v>
      </c>
      <c r="Q75" s="121">
        <v>270319.68838166894</v>
      </c>
      <c r="R75" s="121">
        <v>69991.167424954881</v>
      </c>
      <c r="S75" s="121">
        <v>850000</v>
      </c>
      <c r="T75" s="121">
        <v>474776.17448044202</v>
      </c>
      <c r="U75" s="121">
        <v>444327.10944343667</v>
      </c>
      <c r="V75" s="121">
        <v>209697.03658230961</v>
      </c>
      <c r="W75" s="121">
        <v>60080.253002158941</v>
      </c>
      <c r="X75" s="121">
        <v>800000</v>
      </c>
      <c r="Y75" s="121">
        <v>442021.66207362345</v>
      </c>
      <c r="Z75" s="121">
        <v>430519.16999847168</v>
      </c>
      <c r="AA75" s="121">
        <v>236774.25397967888</v>
      </c>
      <c r="AB75" s="121">
        <v>68722.115133379019</v>
      </c>
      <c r="AC75" s="121">
        <v>900000</v>
      </c>
      <c r="AD75" s="121">
        <v>497274.36983282643</v>
      </c>
      <c r="AE75" s="121">
        <v>484334.06624828069</v>
      </c>
      <c r="AF75" s="121">
        <v>266371.03572713875</v>
      </c>
      <c r="AG75" s="121">
        <v>77312.379525051379</v>
      </c>
      <c r="AH75" s="496">
        <v>17710</v>
      </c>
      <c r="AI75" s="496"/>
      <c r="AJ75" s="496">
        <v>15620.000000000002</v>
      </c>
      <c r="AK75" s="496"/>
      <c r="AL75" s="496">
        <v>20130</v>
      </c>
      <c r="AM75" s="496"/>
      <c r="AN75" s="179"/>
      <c r="AO75" s="179"/>
      <c r="AP75" s="179"/>
      <c r="AQ75" s="179"/>
      <c r="AR75" s="179"/>
      <c r="AS75" s="180"/>
      <c r="AT75" s="181"/>
      <c r="AU75" s="11"/>
      <c r="AV75" s="181" t="s">
        <v>6</v>
      </c>
      <c r="AW75" s="11" t="s">
        <v>6</v>
      </c>
      <c r="AX75" s="181" t="s">
        <v>6</v>
      </c>
      <c r="AY75" s="11" t="s">
        <v>6</v>
      </c>
      <c r="AZ75" s="181" t="s">
        <v>6</v>
      </c>
      <c r="BA75" s="11" t="s">
        <v>6</v>
      </c>
      <c r="BB75" s="181" t="s">
        <v>6</v>
      </c>
    </row>
    <row r="76" spans="1:54" s="67" customFormat="1" outlineLevel="1">
      <c r="A76" s="173" t="s">
        <v>49</v>
      </c>
      <c r="B76" s="174" t="s">
        <v>4</v>
      </c>
      <c r="C76" s="175" t="s">
        <v>266</v>
      </c>
      <c r="D76" s="191"/>
      <c r="E76" s="176" t="s">
        <v>566</v>
      </c>
      <c r="F76" s="177" t="s">
        <v>224</v>
      </c>
      <c r="G76" s="178" t="s">
        <v>2</v>
      </c>
      <c r="H76" s="178" t="s">
        <v>2</v>
      </c>
      <c r="I76" s="178" t="s">
        <v>2</v>
      </c>
      <c r="J76" s="178" t="s">
        <v>2</v>
      </c>
      <c r="K76" s="178" t="s">
        <v>2</v>
      </c>
      <c r="L76" s="178" t="s">
        <v>2</v>
      </c>
      <c r="M76" s="178" t="s">
        <v>2</v>
      </c>
      <c r="N76" s="121">
        <v>1000000</v>
      </c>
      <c r="O76" s="121">
        <v>537766.09737737966</v>
      </c>
      <c r="P76" s="121">
        <v>524744.59253316803</v>
      </c>
      <c r="Q76" s="121">
        <v>262109.22679280106</v>
      </c>
      <c r="R76" s="121">
        <v>86350.167175007184</v>
      </c>
      <c r="S76" s="121">
        <v>1000000</v>
      </c>
      <c r="T76" s="121">
        <v>537766.09737737966</v>
      </c>
      <c r="U76" s="121">
        <v>524744.59253316803</v>
      </c>
      <c r="V76" s="121">
        <v>262109.22679280106</v>
      </c>
      <c r="W76" s="121">
        <v>86350.167175007184</v>
      </c>
      <c r="X76" s="121">
        <v>1000000</v>
      </c>
      <c r="Y76" s="121">
        <v>520243.33835488971</v>
      </c>
      <c r="Z76" s="121">
        <v>516531.22609835182</v>
      </c>
      <c r="AA76" s="121">
        <v>258295.92425431905</v>
      </c>
      <c r="AB76" s="121">
        <v>77947.284772761952</v>
      </c>
      <c r="AC76" s="121">
        <v>1050000</v>
      </c>
      <c r="AD76" s="121">
        <v>544581.85646604665</v>
      </c>
      <c r="AE76" s="121">
        <v>567396.3853307598</v>
      </c>
      <c r="AF76" s="121">
        <v>288582.20740480791</v>
      </c>
      <c r="AG76" s="121">
        <v>89657.834707843474</v>
      </c>
      <c r="AH76" s="496">
        <v>18920</v>
      </c>
      <c r="AI76" s="496"/>
      <c r="AJ76" s="496">
        <v>18040</v>
      </c>
      <c r="AK76" s="496"/>
      <c r="AL76" s="496">
        <v>23210.000000000004</v>
      </c>
      <c r="AM76" s="496"/>
      <c r="AN76" s="179"/>
      <c r="AO76" s="179"/>
      <c r="AP76" s="179"/>
      <c r="AQ76" s="179"/>
      <c r="AR76" s="179"/>
      <c r="AS76" s="180"/>
      <c r="AT76" s="181"/>
      <c r="AU76" s="11"/>
      <c r="AV76" s="181"/>
      <c r="AW76" s="11"/>
      <c r="AX76" s="181" t="s">
        <v>29</v>
      </c>
      <c r="AY76" s="11"/>
      <c r="AZ76" s="181"/>
      <c r="BA76" s="11"/>
      <c r="BB76" s="181"/>
    </row>
    <row r="77" spans="1:54" s="67" customFormat="1" outlineLevel="1">
      <c r="A77" s="173" t="s">
        <v>49</v>
      </c>
      <c r="B77" s="174" t="s">
        <v>4</v>
      </c>
      <c r="C77" s="175" t="s">
        <v>268</v>
      </c>
      <c r="D77" s="191" t="s">
        <v>563</v>
      </c>
      <c r="E77" s="176" t="s">
        <v>564</v>
      </c>
      <c r="F77" s="177" t="s">
        <v>562</v>
      </c>
      <c r="G77" s="178"/>
      <c r="H77" s="178"/>
      <c r="I77" s="178" t="s">
        <v>2</v>
      </c>
      <c r="K77" s="178"/>
      <c r="L77" s="178" t="s">
        <v>2</v>
      </c>
      <c r="M77" s="178"/>
      <c r="N77" s="121">
        <v>700000</v>
      </c>
      <c r="O77" s="121">
        <v>379370.45105429337</v>
      </c>
      <c r="P77" s="121">
        <v>382624.29723181942</v>
      </c>
      <c r="Q77" s="121">
        <v>177089.6803514277</v>
      </c>
      <c r="R77" s="121">
        <v>50302.450697201442</v>
      </c>
      <c r="S77" s="121">
        <v>700000</v>
      </c>
      <c r="T77" s="121">
        <v>379370.45105429337</v>
      </c>
      <c r="U77" s="121">
        <v>382624.29723181942</v>
      </c>
      <c r="V77" s="121">
        <v>177089.6803514277</v>
      </c>
      <c r="W77" s="121">
        <v>50302.450697201442</v>
      </c>
      <c r="X77" s="121">
        <v>650000</v>
      </c>
      <c r="Y77" s="121">
        <v>352272.56169327238</v>
      </c>
      <c r="Z77" s="121">
        <v>355293.99028668943</v>
      </c>
      <c r="AA77" s="121">
        <v>164440.41746918287</v>
      </c>
      <c r="AB77" s="121">
        <v>46709.418504544199</v>
      </c>
      <c r="AC77" s="121">
        <v>700000</v>
      </c>
      <c r="AD77" s="121">
        <v>379370.45105429337</v>
      </c>
      <c r="AE77" s="121">
        <v>382624.29723181942</v>
      </c>
      <c r="AF77" s="121">
        <v>177089.6803514277</v>
      </c>
      <c r="AG77" s="121">
        <v>50302.450697201442</v>
      </c>
      <c r="AH77" s="496">
        <v>14190.000000000002</v>
      </c>
      <c r="AI77" s="496"/>
      <c r="AJ77" s="496">
        <v>13420.000000000002</v>
      </c>
      <c r="AK77" s="496"/>
      <c r="AL77" s="496">
        <v>15840.000000000002</v>
      </c>
      <c r="AM77" s="496"/>
      <c r="AN77" s="179"/>
      <c r="AO77" s="179"/>
      <c r="AP77" s="179"/>
      <c r="AQ77" s="179"/>
      <c r="AR77" s="179"/>
      <c r="AS77" s="180"/>
      <c r="AT77" s="181"/>
      <c r="AU77" s="11" t="s">
        <v>29</v>
      </c>
      <c r="AV77" s="181"/>
      <c r="AW77" s="11"/>
      <c r="AX77" s="181"/>
      <c r="AY77" s="11"/>
      <c r="AZ77" s="181"/>
      <c r="BA77" s="11"/>
      <c r="BB77" s="181"/>
    </row>
    <row r="78" spans="1:54" s="67" customFormat="1" outlineLevel="1">
      <c r="A78" s="173" t="s">
        <v>49</v>
      </c>
      <c r="B78" s="174" t="s">
        <v>4</v>
      </c>
      <c r="C78" s="175" t="s">
        <v>309</v>
      </c>
      <c r="D78" s="191"/>
      <c r="E78" s="176" t="s">
        <v>35</v>
      </c>
      <c r="F78" s="177" t="s">
        <v>565</v>
      </c>
      <c r="G78" s="178"/>
      <c r="H78" s="178" t="s">
        <v>2</v>
      </c>
      <c r="I78" s="178" t="s">
        <v>2</v>
      </c>
      <c r="J78" s="178" t="s">
        <v>2</v>
      </c>
      <c r="K78" s="178" t="s">
        <v>2</v>
      </c>
      <c r="L78" s="178" t="s">
        <v>2</v>
      </c>
      <c r="M78" s="178"/>
      <c r="N78" s="121">
        <v>600000</v>
      </c>
      <c r="O78" s="121">
        <v>325174.6723322515</v>
      </c>
      <c r="P78" s="121">
        <v>327963.68334155949</v>
      </c>
      <c r="Q78" s="121">
        <v>151791.15458693804</v>
      </c>
      <c r="R78" s="121">
        <v>43116.386311886949</v>
      </c>
      <c r="S78" s="121">
        <v>600000</v>
      </c>
      <c r="T78" s="121">
        <v>325174.6723322515</v>
      </c>
      <c r="U78" s="121">
        <v>327963.68334155949</v>
      </c>
      <c r="V78" s="121">
        <v>151791.15458693804</v>
      </c>
      <c r="W78" s="121">
        <v>43116.386311886949</v>
      </c>
      <c r="X78" s="121">
        <v>550000</v>
      </c>
      <c r="Y78" s="121">
        <v>298076.78297123051</v>
      </c>
      <c r="Z78" s="121">
        <v>300633.37639642955</v>
      </c>
      <c r="AA78" s="121">
        <v>139141.8917046932</v>
      </c>
      <c r="AB78" s="121">
        <v>39523.354119229705</v>
      </c>
      <c r="AC78" s="121">
        <v>600000</v>
      </c>
      <c r="AD78" s="121">
        <v>325174.6723322515</v>
      </c>
      <c r="AE78" s="121">
        <v>327963.68334155949</v>
      </c>
      <c r="AF78" s="121">
        <v>151791.15458693804</v>
      </c>
      <c r="AG78" s="121">
        <v>43116.386311886949</v>
      </c>
      <c r="AH78" s="496">
        <v>12100.000000000002</v>
      </c>
      <c r="AI78" s="496"/>
      <c r="AJ78" s="496">
        <v>11550.000000000002</v>
      </c>
      <c r="AK78" s="496"/>
      <c r="AL78" s="496">
        <v>13640.000000000002</v>
      </c>
      <c r="AM78" s="496"/>
      <c r="AN78" s="179"/>
      <c r="AO78" s="179"/>
      <c r="AP78" s="179"/>
      <c r="AQ78" s="179"/>
      <c r="AR78" s="179"/>
      <c r="AS78" s="180"/>
      <c r="AT78" s="181" t="s">
        <v>6</v>
      </c>
      <c r="AU78" s="11"/>
      <c r="AV78" s="181" t="s">
        <v>6</v>
      </c>
      <c r="AW78" s="11" t="s">
        <v>6</v>
      </c>
      <c r="AX78" s="181" t="s">
        <v>6</v>
      </c>
      <c r="AY78" s="11" t="s">
        <v>6</v>
      </c>
      <c r="AZ78" s="181" t="s">
        <v>6</v>
      </c>
      <c r="BA78" s="11" t="s">
        <v>6</v>
      </c>
      <c r="BB78" s="181" t="s">
        <v>6</v>
      </c>
    </row>
    <row r="79" spans="1:54" s="67" customFormat="1" outlineLevel="1">
      <c r="A79" s="173" t="s">
        <v>49</v>
      </c>
      <c r="B79" s="174" t="s">
        <v>4</v>
      </c>
      <c r="C79" s="175" t="s">
        <v>553</v>
      </c>
      <c r="D79" s="191" t="s">
        <v>556</v>
      </c>
      <c r="E79" s="176" t="s">
        <v>555</v>
      </c>
      <c r="F79" s="177" t="s">
        <v>554</v>
      </c>
      <c r="G79" s="178"/>
      <c r="H79" s="178"/>
      <c r="J79" s="178" t="s">
        <v>2</v>
      </c>
      <c r="K79" s="178"/>
      <c r="L79" s="178"/>
      <c r="M79" s="178"/>
      <c r="N79" s="121">
        <v>950000</v>
      </c>
      <c r="O79" s="121">
        <v>494000</v>
      </c>
      <c r="P79" s="121">
        <v>598500</v>
      </c>
      <c r="Q79" s="121">
        <v>285000</v>
      </c>
      <c r="R79" s="121">
        <v>95000</v>
      </c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496">
        <v>22220</v>
      </c>
      <c r="AI79" s="496"/>
      <c r="AJ79" s="496"/>
      <c r="AK79" s="496"/>
      <c r="AL79" s="496"/>
      <c r="AM79" s="496"/>
      <c r="AN79" s="179"/>
      <c r="AO79" s="179"/>
      <c r="AP79" s="179"/>
      <c r="AQ79" s="179"/>
      <c r="AR79" s="179"/>
      <c r="AS79" s="180"/>
      <c r="AT79" s="181"/>
      <c r="AU79" s="11" t="s">
        <v>29</v>
      </c>
      <c r="AV79" s="181" t="s">
        <v>6</v>
      </c>
      <c r="AW79" s="11" t="s">
        <v>6</v>
      </c>
      <c r="AX79" s="181" t="s">
        <v>6</v>
      </c>
      <c r="AY79" s="11" t="s">
        <v>6</v>
      </c>
      <c r="AZ79" s="181" t="s">
        <v>6</v>
      </c>
      <c r="BA79" s="11" t="s">
        <v>6</v>
      </c>
      <c r="BB79" s="181" t="s">
        <v>6</v>
      </c>
    </row>
    <row r="80" spans="1:54" s="67" customFormat="1" outlineLevel="1">
      <c r="A80" s="173" t="s">
        <v>49</v>
      </c>
      <c r="B80" s="174" t="s">
        <v>4</v>
      </c>
      <c r="C80" s="175" t="s">
        <v>272</v>
      </c>
      <c r="D80" s="191"/>
      <c r="E80" s="176" t="s">
        <v>331</v>
      </c>
      <c r="F80" s="177" t="s">
        <v>548</v>
      </c>
      <c r="G80" s="178" t="s">
        <v>2</v>
      </c>
      <c r="H80" s="187"/>
      <c r="I80" s="187"/>
      <c r="J80" s="187"/>
      <c r="K80" s="187"/>
      <c r="L80" s="187"/>
      <c r="M80" s="178"/>
      <c r="N80" s="121">
        <v>550000</v>
      </c>
      <c r="O80" s="121">
        <v>332538.60247863882</v>
      </c>
      <c r="P80" s="121">
        <v>310210.17987910402</v>
      </c>
      <c r="Q80" s="121">
        <v>146292.55545986892</v>
      </c>
      <c r="R80" s="121">
        <v>28461.169527225215</v>
      </c>
      <c r="S80" s="121">
        <v>550000</v>
      </c>
      <c r="T80" s="121">
        <v>332538.60247863882</v>
      </c>
      <c r="U80" s="121">
        <v>310210.17987910402</v>
      </c>
      <c r="V80" s="121">
        <v>146292.55545986892</v>
      </c>
      <c r="W80" s="121">
        <v>28461.169527225215</v>
      </c>
      <c r="X80" s="121">
        <v>550000</v>
      </c>
      <c r="Y80" s="121">
        <v>268994.46152720379</v>
      </c>
      <c r="Z80" s="121">
        <v>285891.30080172938</v>
      </c>
      <c r="AA80" s="121">
        <v>139666.39581557937</v>
      </c>
      <c r="AB80" s="121">
        <v>27878.275557696616</v>
      </c>
      <c r="AC80" s="121">
        <v>600000</v>
      </c>
      <c r="AD80" s="121">
        <v>277641.75342035602</v>
      </c>
      <c r="AE80" s="121">
        <v>308717.81899698632</v>
      </c>
      <c r="AF80" s="121">
        <v>163633.66755491975</v>
      </c>
      <c r="AG80" s="121">
        <v>33772.226317006047</v>
      </c>
      <c r="AH80" s="496">
        <v>6490.0000000000009</v>
      </c>
      <c r="AI80" s="496"/>
      <c r="AJ80" s="496">
        <v>6160.0000000000009</v>
      </c>
      <c r="AK80" s="496"/>
      <c r="AL80" s="496">
        <v>7260.0000000000009</v>
      </c>
      <c r="AM80" s="496"/>
      <c r="AN80" s="179"/>
      <c r="AO80" s="179"/>
      <c r="AP80" s="179"/>
      <c r="AQ80" s="179"/>
      <c r="AR80" s="179"/>
      <c r="AS80" s="180"/>
      <c r="AT80" s="181" t="s">
        <v>6</v>
      </c>
      <c r="AU80" s="11" t="s">
        <v>6</v>
      </c>
      <c r="AV80" s="181" t="s">
        <v>29</v>
      </c>
      <c r="AW80" s="11" t="s">
        <v>6</v>
      </c>
      <c r="AX80" s="181" t="s">
        <v>6</v>
      </c>
      <c r="AY80" s="11" t="s">
        <v>6</v>
      </c>
      <c r="AZ80" s="181" t="s">
        <v>6</v>
      </c>
      <c r="BA80" s="11" t="s">
        <v>6</v>
      </c>
      <c r="BB80" s="181" t="s">
        <v>6</v>
      </c>
    </row>
    <row r="81" spans="1:55" s="67" customFormat="1" outlineLevel="1">
      <c r="A81" s="173" t="s">
        <v>49</v>
      </c>
      <c r="B81" s="174" t="s">
        <v>4</v>
      </c>
      <c r="C81" s="175" t="s">
        <v>273</v>
      </c>
      <c r="D81" s="191" t="s">
        <v>549</v>
      </c>
      <c r="E81" s="176" t="s">
        <v>220</v>
      </c>
      <c r="F81" s="177">
        <v>1.0034722222222221</v>
      </c>
      <c r="G81" s="178" t="s">
        <v>2</v>
      </c>
      <c r="H81" s="187"/>
      <c r="I81" s="187"/>
      <c r="J81" s="187"/>
      <c r="K81" s="187"/>
      <c r="L81" s="187"/>
      <c r="M81" s="178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>
        <v>500000</v>
      </c>
      <c r="Y81" s="121">
        <v>244540.41957018524</v>
      </c>
      <c r="Z81" s="121">
        <v>259901.18254702672</v>
      </c>
      <c r="AA81" s="121">
        <v>126969.45074143578</v>
      </c>
      <c r="AB81" s="121">
        <v>25343.886870633287</v>
      </c>
      <c r="AC81" s="121">
        <v>550000</v>
      </c>
      <c r="AD81" s="121">
        <v>254504.94063532632</v>
      </c>
      <c r="AE81" s="121">
        <v>282991.33408057078</v>
      </c>
      <c r="AF81" s="121">
        <v>149997.5285920098</v>
      </c>
      <c r="AG81" s="121">
        <v>30957.874123922211</v>
      </c>
      <c r="AH81" s="496"/>
      <c r="AI81" s="496"/>
      <c r="AJ81" s="496">
        <v>5610</v>
      </c>
      <c r="AK81" s="496"/>
      <c r="AL81" s="496">
        <v>6710.0000000000009</v>
      </c>
      <c r="AM81" s="496"/>
      <c r="AN81" s="179"/>
      <c r="AO81" s="179"/>
      <c r="AP81" s="179"/>
      <c r="AQ81" s="179"/>
      <c r="AR81" s="179"/>
      <c r="AS81" s="180"/>
      <c r="AT81" s="181" t="s">
        <v>6</v>
      </c>
      <c r="AU81" s="11" t="s">
        <v>6</v>
      </c>
      <c r="AV81" s="181" t="s">
        <v>29</v>
      </c>
      <c r="AW81" s="11" t="s">
        <v>6</v>
      </c>
      <c r="AX81" s="181" t="s">
        <v>6</v>
      </c>
      <c r="AY81" s="11" t="s">
        <v>6</v>
      </c>
      <c r="AZ81" s="181" t="s">
        <v>6</v>
      </c>
      <c r="BA81" s="11" t="s">
        <v>6</v>
      </c>
      <c r="BB81" s="181" t="s">
        <v>6</v>
      </c>
    </row>
    <row r="82" spans="1:55" s="67" customFormat="1" outlineLevel="1">
      <c r="A82" s="173" t="s">
        <v>49</v>
      </c>
      <c r="B82" s="174" t="s">
        <v>4</v>
      </c>
      <c r="C82" s="175" t="s">
        <v>274</v>
      </c>
      <c r="D82" s="191" t="s">
        <v>549</v>
      </c>
      <c r="E82" s="176" t="s">
        <v>220</v>
      </c>
      <c r="F82" s="177">
        <v>1.0173611111111112</v>
      </c>
      <c r="G82" s="178" t="s">
        <v>2</v>
      </c>
      <c r="H82" s="187"/>
      <c r="I82" s="187"/>
      <c r="J82" s="187"/>
      <c r="K82" s="187"/>
      <c r="L82" s="187"/>
      <c r="M82" s="178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>
        <v>300000</v>
      </c>
      <c r="Y82" s="121">
        <v>146724.25174211114</v>
      </c>
      <c r="Z82" s="121">
        <v>155940.70952821602</v>
      </c>
      <c r="AA82" s="121">
        <v>76181.670444861462</v>
      </c>
      <c r="AB82" s="121">
        <v>15206.332122379972</v>
      </c>
      <c r="AC82" s="121">
        <v>350000</v>
      </c>
      <c r="AD82" s="121">
        <v>161957.68949520765</v>
      </c>
      <c r="AE82" s="121">
        <v>180085.39441490869</v>
      </c>
      <c r="AF82" s="121">
        <v>95452.972740369863</v>
      </c>
      <c r="AG82" s="121">
        <v>19700.465351586859</v>
      </c>
      <c r="AH82" s="496"/>
      <c r="AI82" s="496"/>
      <c r="AJ82" s="496">
        <v>3410</v>
      </c>
      <c r="AK82" s="496"/>
      <c r="AL82" s="496">
        <v>4290</v>
      </c>
      <c r="AM82" s="496"/>
      <c r="AN82" s="179"/>
      <c r="AO82" s="179"/>
      <c r="AP82" s="179"/>
      <c r="AQ82" s="179"/>
      <c r="AR82" s="179"/>
      <c r="AS82" s="180"/>
      <c r="AT82" s="181" t="s">
        <v>6</v>
      </c>
      <c r="AU82" s="11" t="s">
        <v>6</v>
      </c>
      <c r="AV82" s="181" t="s">
        <v>29</v>
      </c>
      <c r="AW82" s="11" t="s">
        <v>6</v>
      </c>
      <c r="AX82" s="181" t="s">
        <v>6</v>
      </c>
      <c r="AY82" s="11" t="s">
        <v>6</v>
      </c>
      <c r="AZ82" s="181" t="s">
        <v>6</v>
      </c>
      <c r="BA82" s="11" t="s">
        <v>6</v>
      </c>
      <c r="BB82" s="181" t="s">
        <v>6</v>
      </c>
    </row>
    <row r="83" spans="1:55" s="67" customFormat="1" outlineLevel="1">
      <c r="A83" s="173" t="s">
        <v>49</v>
      </c>
      <c r="B83" s="174" t="s">
        <v>4</v>
      </c>
      <c r="C83" s="175" t="s">
        <v>310</v>
      </c>
      <c r="D83" s="191"/>
      <c r="E83" s="176" t="s">
        <v>35</v>
      </c>
      <c r="F83" s="177" t="s">
        <v>567</v>
      </c>
      <c r="G83" s="178"/>
      <c r="H83" s="178" t="s">
        <v>2</v>
      </c>
      <c r="I83" s="178" t="s">
        <v>2</v>
      </c>
      <c r="J83" s="178" t="s">
        <v>2</v>
      </c>
      <c r="K83" s="178" t="s">
        <v>2</v>
      </c>
      <c r="L83" s="178" t="s">
        <v>2</v>
      </c>
      <c r="M83" s="178" t="s">
        <v>2</v>
      </c>
      <c r="N83" s="121">
        <v>400000</v>
      </c>
      <c r="O83" s="121">
        <v>205360.56536056538</v>
      </c>
      <c r="P83" s="121">
        <v>255932.21593221594</v>
      </c>
      <c r="Q83" s="121">
        <v>133709.25370925371</v>
      </c>
      <c r="R83" s="121">
        <v>38777.518777518781</v>
      </c>
      <c r="S83" s="121">
        <v>400000</v>
      </c>
      <c r="T83" s="121">
        <v>205360.56536056538</v>
      </c>
      <c r="U83" s="121">
        <v>255932.21593221594</v>
      </c>
      <c r="V83" s="121">
        <v>133709.25370925371</v>
      </c>
      <c r="W83" s="121">
        <v>38777.518777518781</v>
      </c>
      <c r="X83" s="121">
        <v>400000</v>
      </c>
      <c r="Y83" s="121">
        <v>205360.56536056538</v>
      </c>
      <c r="Z83" s="121">
        <v>255932.21593221594</v>
      </c>
      <c r="AA83" s="121">
        <v>133709.25370925371</v>
      </c>
      <c r="AB83" s="121">
        <v>38777.518777518781</v>
      </c>
      <c r="AC83" s="121">
        <v>400000</v>
      </c>
      <c r="AD83" s="121">
        <v>205360.56536056538</v>
      </c>
      <c r="AE83" s="121">
        <v>255932.21593221594</v>
      </c>
      <c r="AF83" s="121">
        <v>133709.25370925371</v>
      </c>
      <c r="AG83" s="121">
        <v>38777.518777518781</v>
      </c>
      <c r="AH83" s="496">
        <v>5280</v>
      </c>
      <c r="AI83" s="496"/>
      <c r="AJ83" s="496">
        <v>5060</v>
      </c>
      <c r="AK83" s="496"/>
      <c r="AL83" s="496">
        <v>6050.0000000000009</v>
      </c>
      <c r="AM83" s="496"/>
      <c r="AN83" s="179"/>
      <c r="AO83" s="179"/>
      <c r="AP83" s="179"/>
      <c r="AQ83" s="179"/>
      <c r="AR83" s="179"/>
      <c r="AS83" s="180"/>
      <c r="AT83" s="181" t="s">
        <v>6</v>
      </c>
      <c r="AU83" s="11"/>
      <c r="AV83" s="181" t="s">
        <v>6</v>
      </c>
      <c r="AW83" s="11" t="s">
        <v>6</v>
      </c>
      <c r="AX83" s="181" t="s">
        <v>6</v>
      </c>
      <c r="AY83" s="11" t="s">
        <v>6</v>
      </c>
      <c r="AZ83" s="181" t="s">
        <v>6</v>
      </c>
      <c r="BA83" s="11" t="s">
        <v>6</v>
      </c>
      <c r="BB83" s="181" t="s">
        <v>6</v>
      </c>
    </row>
    <row r="84" spans="1:55" s="67" customFormat="1" outlineLevel="1">
      <c r="A84" s="173" t="s">
        <v>49</v>
      </c>
      <c r="B84" s="174" t="s">
        <v>4</v>
      </c>
      <c r="C84" s="175" t="s">
        <v>271</v>
      </c>
      <c r="D84" s="191"/>
      <c r="E84" s="176" t="s">
        <v>35</v>
      </c>
      <c r="F84" s="177" t="s">
        <v>568</v>
      </c>
      <c r="G84" s="178"/>
      <c r="H84" s="178" t="s">
        <v>2</v>
      </c>
      <c r="I84" s="178" t="s">
        <v>2</v>
      </c>
      <c r="J84" s="178" t="s">
        <v>2</v>
      </c>
      <c r="K84" s="178" t="s">
        <v>2</v>
      </c>
      <c r="L84" s="178" t="s">
        <v>2</v>
      </c>
      <c r="M84" s="178" t="s">
        <v>2</v>
      </c>
      <c r="N84" s="121">
        <v>250000</v>
      </c>
      <c r="O84" s="121">
        <v>132419.48493969976</v>
      </c>
      <c r="P84" s="121">
        <v>156270.69848577256</v>
      </c>
      <c r="Q84" s="121">
        <v>81205.283073311162</v>
      </c>
      <c r="R84" s="121">
        <v>21711.68689789949</v>
      </c>
      <c r="S84" s="121">
        <v>250000</v>
      </c>
      <c r="T84" s="121">
        <v>132419.48493969976</v>
      </c>
      <c r="U84" s="121">
        <v>156270.69848577256</v>
      </c>
      <c r="V84" s="121">
        <v>81205.283073311162</v>
      </c>
      <c r="W84" s="121">
        <v>21711.68689789949</v>
      </c>
      <c r="X84" s="121">
        <v>250000</v>
      </c>
      <c r="Y84" s="121">
        <v>132419.48493969976</v>
      </c>
      <c r="Z84" s="121">
        <v>156270.69848577256</v>
      </c>
      <c r="AA84" s="121">
        <v>81205.283073311162</v>
      </c>
      <c r="AB84" s="121">
        <v>21711.68689789949</v>
      </c>
      <c r="AC84" s="121">
        <v>250000</v>
      </c>
      <c r="AD84" s="121">
        <v>132419.48493969976</v>
      </c>
      <c r="AE84" s="121">
        <v>156270.69848577256</v>
      </c>
      <c r="AF84" s="121">
        <v>81205.283073311162</v>
      </c>
      <c r="AG84" s="121">
        <v>21711.68689789949</v>
      </c>
      <c r="AH84" s="496">
        <v>3300.0000000000005</v>
      </c>
      <c r="AI84" s="496"/>
      <c r="AJ84" s="496">
        <v>3080.0000000000005</v>
      </c>
      <c r="AK84" s="496"/>
      <c r="AL84" s="496">
        <v>3740.0000000000005</v>
      </c>
      <c r="AM84" s="496"/>
      <c r="AN84" s="179"/>
      <c r="AO84" s="179"/>
      <c r="AP84" s="179"/>
      <c r="AQ84" s="179"/>
      <c r="AR84" s="179"/>
      <c r="AS84" s="180"/>
      <c r="AT84" s="181" t="s">
        <v>6</v>
      </c>
      <c r="AU84" s="11"/>
      <c r="AV84" s="181" t="s">
        <v>6</v>
      </c>
      <c r="AW84" s="11" t="s">
        <v>6</v>
      </c>
      <c r="AX84" s="181" t="s">
        <v>6</v>
      </c>
      <c r="AY84" s="11" t="s">
        <v>6</v>
      </c>
      <c r="AZ84" s="181" t="s">
        <v>6</v>
      </c>
      <c r="BA84" s="11" t="s">
        <v>6</v>
      </c>
      <c r="BB84" s="181" t="s">
        <v>6</v>
      </c>
    </row>
    <row r="85" spans="1:55" s="67" customFormat="1" outlineLevel="1">
      <c r="A85" s="173" t="s">
        <v>49</v>
      </c>
      <c r="B85" s="174" t="s">
        <v>4</v>
      </c>
      <c r="C85" s="175" t="s">
        <v>275</v>
      </c>
      <c r="D85" s="191"/>
      <c r="E85" s="176" t="s">
        <v>35</v>
      </c>
      <c r="F85" s="177" t="s">
        <v>332</v>
      </c>
      <c r="G85" s="178" t="s">
        <v>2</v>
      </c>
      <c r="H85" s="178" t="s">
        <v>2</v>
      </c>
      <c r="I85" s="178" t="s">
        <v>2</v>
      </c>
      <c r="J85" s="178" t="s">
        <v>2</v>
      </c>
      <c r="K85" s="178" t="s">
        <v>2</v>
      </c>
      <c r="L85" s="178" t="s">
        <v>2</v>
      </c>
      <c r="M85" s="178" t="s">
        <v>2</v>
      </c>
      <c r="N85" s="121">
        <v>100000</v>
      </c>
      <c r="O85" s="121">
        <v>57052.658920846778</v>
      </c>
      <c r="P85" s="121">
        <v>62763.119773819395</v>
      </c>
      <c r="Q85" s="121">
        <v>33720.291317422103</v>
      </c>
      <c r="R85" s="121">
        <v>8698.5623944773561</v>
      </c>
      <c r="S85" s="121">
        <v>100000</v>
      </c>
      <c r="T85" s="121">
        <v>57052.658920846778</v>
      </c>
      <c r="U85" s="121">
        <v>62763.119773819395</v>
      </c>
      <c r="V85" s="121">
        <v>33720.291317422103</v>
      </c>
      <c r="W85" s="121">
        <v>8698.5623944773561</v>
      </c>
      <c r="X85" s="121">
        <v>100000</v>
      </c>
      <c r="Y85" s="121">
        <v>57052.658920846778</v>
      </c>
      <c r="Z85" s="121">
        <v>62763.119773819395</v>
      </c>
      <c r="AA85" s="121">
        <v>33720.291317422103</v>
      </c>
      <c r="AB85" s="121">
        <v>8698.5623944773561</v>
      </c>
      <c r="AC85" s="121">
        <v>100000</v>
      </c>
      <c r="AD85" s="121">
        <v>57052.658920846778</v>
      </c>
      <c r="AE85" s="121">
        <v>62763.119773819395</v>
      </c>
      <c r="AF85" s="121">
        <v>33720.291317422103</v>
      </c>
      <c r="AG85" s="121">
        <v>8698.5623944773561</v>
      </c>
      <c r="AH85" s="496">
        <v>1320</v>
      </c>
      <c r="AI85" s="496"/>
      <c r="AJ85" s="496">
        <v>1210</v>
      </c>
      <c r="AK85" s="496"/>
      <c r="AL85" s="496">
        <v>1540.0000000000002</v>
      </c>
      <c r="AM85" s="496"/>
      <c r="AN85" s="179"/>
      <c r="AO85" s="179"/>
      <c r="AP85" s="179"/>
      <c r="AQ85" s="179"/>
      <c r="AR85" s="179"/>
      <c r="AS85" s="180"/>
      <c r="AT85" s="181" t="s">
        <v>6</v>
      </c>
      <c r="AU85" s="11"/>
      <c r="AV85" s="181" t="s">
        <v>6</v>
      </c>
      <c r="AW85" s="11" t="s">
        <v>6</v>
      </c>
      <c r="AX85" s="181" t="s">
        <v>6</v>
      </c>
      <c r="AY85" s="11" t="s">
        <v>6</v>
      </c>
      <c r="AZ85" s="181" t="s">
        <v>6</v>
      </c>
      <c r="BA85" s="11" t="s">
        <v>6</v>
      </c>
      <c r="BB85" s="181" t="s">
        <v>6</v>
      </c>
    </row>
    <row r="86" spans="1:55" s="182" customFormat="1">
      <c r="A86" s="173"/>
      <c r="B86" s="193" t="s">
        <v>4</v>
      </c>
      <c r="C86" s="175"/>
      <c r="D86" s="176"/>
      <c r="E86" s="176"/>
      <c r="F86" s="177"/>
      <c r="G86" s="178"/>
      <c r="H86" s="178"/>
      <c r="I86" s="178"/>
      <c r="J86" s="178"/>
      <c r="K86" s="178"/>
      <c r="L86" s="178"/>
      <c r="M86" s="178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496"/>
      <c r="AI86" s="496"/>
      <c r="AJ86" s="496"/>
      <c r="AK86" s="496"/>
      <c r="AL86" s="496"/>
      <c r="AM86" s="496"/>
      <c r="AN86" s="179"/>
      <c r="AO86" s="179"/>
      <c r="AP86" s="179"/>
      <c r="AQ86" s="179"/>
      <c r="AR86" s="179"/>
      <c r="AS86" s="180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</row>
    <row r="87" spans="1:55" s="182" customFormat="1">
      <c r="A87" s="173" t="s">
        <v>49</v>
      </c>
      <c r="B87" s="174" t="s">
        <v>5</v>
      </c>
      <c r="C87" s="175" t="s">
        <v>276</v>
      </c>
      <c r="D87" s="176" t="s">
        <v>502</v>
      </c>
      <c r="E87" s="176" t="s">
        <v>226</v>
      </c>
      <c r="F87" s="177">
        <v>0.29166666666666669</v>
      </c>
      <c r="G87" s="178"/>
      <c r="H87" s="178" t="s">
        <v>2</v>
      </c>
      <c r="I87" s="178" t="s">
        <v>2</v>
      </c>
      <c r="J87" s="178" t="s">
        <v>2</v>
      </c>
      <c r="K87" s="178" t="s">
        <v>2</v>
      </c>
      <c r="L87" s="178" t="s">
        <v>2</v>
      </c>
      <c r="M87" s="178"/>
      <c r="N87" s="121">
        <v>300000</v>
      </c>
      <c r="O87" s="121">
        <v>183633.77935547862</v>
      </c>
      <c r="P87" s="121">
        <v>127546.03978368836</v>
      </c>
      <c r="Q87" s="121">
        <v>59229.194004209487</v>
      </c>
      <c r="R87" s="121">
        <v>8037.652843064905</v>
      </c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496">
        <v>2200</v>
      </c>
      <c r="AI87" s="496"/>
      <c r="AJ87" s="496"/>
      <c r="AK87" s="496"/>
      <c r="AL87" s="496"/>
      <c r="AM87" s="496"/>
      <c r="AN87" s="179"/>
      <c r="AO87" s="179"/>
      <c r="AP87" s="179"/>
      <c r="AQ87" s="179"/>
      <c r="AR87" s="179"/>
      <c r="AS87" s="180"/>
      <c r="AT87" s="181"/>
      <c r="AU87" s="11"/>
      <c r="AV87" s="181"/>
      <c r="AW87" s="11" t="s">
        <v>29</v>
      </c>
      <c r="AX87" s="181" t="s">
        <v>29</v>
      </c>
      <c r="AY87" s="11"/>
      <c r="AZ87" s="181"/>
      <c r="BA87" s="11"/>
      <c r="BB87" s="181"/>
      <c r="BC87" s="179"/>
    </row>
    <row r="88" spans="1:55" s="182" customFormat="1">
      <c r="A88" s="173" t="s">
        <v>49</v>
      </c>
      <c r="B88" s="174" t="s">
        <v>5</v>
      </c>
      <c r="C88" s="175" t="s">
        <v>277</v>
      </c>
      <c r="D88" s="176" t="s">
        <v>502</v>
      </c>
      <c r="E88" s="176" t="s">
        <v>175</v>
      </c>
      <c r="F88" s="177">
        <v>0.31597222222222221</v>
      </c>
      <c r="G88" s="178"/>
      <c r="H88" s="178" t="s">
        <v>2</v>
      </c>
      <c r="I88" s="178" t="s">
        <v>2</v>
      </c>
      <c r="J88" s="178" t="s">
        <v>2</v>
      </c>
      <c r="K88" s="178" t="s">
        <v>2</v>
      </c>
      <c r="L88" s="178" t="s">
        <v>2</v>
      </c>
      <c r="M88" s="178"/>
      <c r="N88" s="121">
        <v>750000</v>
      </c>
      <c r="O88" s="121">
        <v>441824.00027240888</v>
      </c>
      <c r="P88" s="121">
        <v>327417.17066679936</v>
      </c>
      <c r="Q88" s="121">
        <v>151183.01425693923</v>
      </c>
      <c r="R88" s="121">
        <v>18258.927285157119</v>
      </c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496">
        <v>5720.0000000000009</v>
      </c>
      <c r="AI88" s="496"/>
      <c r="AJ88" s="496"/>
      <c r="AK88" s="496"/>
      <c r="AL88" s="496"/>
      <c r="AM88" s="496"/>
      <c r="AN88" s="179"/>
      <c r="AO88" s="179"/>
      <c r="AP88" s="179"/>
      <c r="AQ88" s="179"/>
      <c r="AR88" s="179"/>
      <c r="AS88" s="180"/>
      <c r="AT88" s="181" t="s">
        <v>6</v>
      </c>
      <c r="AU88" s="11" t="s">
        <v>6</v>
      </c>
      <c r="AV88" s="181" t="s">
        <v>6</v>
      </c>
      <c r="AW88" s="11" t="s">
        <v>29</v>
      </c>
      <c r="AX88" s="181" t="s">
        <v>29</v>
      </c>
      <c r="AY88" s="11" t="s">
        <v>6</v>
      </c>
      <c r="AZ88" s="181" t="s">
        <v>6</v>
      </c>
      <c r="BA88" s="11" t="s">
        <v>6</v>
      </c>
      <c r="BB88" s="181" t="s">
        <v>6</v>
      </c>
      <c r="BC88" s="179"/>
    </row>
    <row r="89" spans="1:55" s="182" customFormat="1">
      <c r="A89" s="173" t="s">
        <v>49</v>
      </c>
      <c r="B89" s="174" t="s">
        <v>5</v>
      </c>
      <c r="C89" s="175" t="s">
        <v>278</v>
      </c>
      <c r="D89" s="176"/>
      <c r="E89" s="176" t="s">
        <v>501</v>
      </c>
      <c r="F89" s="177" t="s">
        <v>500</v>
      </c>
      <c r="G89" s="178" t="s">
        <v>2</v>
      </c>
      <c r="H89" s="178" t="s">
        <v>2</v>
      </c>
      <c r="I89" s="178" t="s">
        <v>2</v>
      </c>
      <c r="J89" s="178" t="s">
        <v>2</v>
      </c>
      <c r="K89" s="178" t="s">
        <v>2</v>
      </c>
      <c r="L89" s="178" t="s">
        <v>2</v>
      </c>
      <c r="M89" s="178" t="s">
        <v>2</v>
      </c>
      <c r="N89" s="121">
        <v>350000</v>
      </c>
      <c r="O89" s="121">
        <v>214239.40924805839</v>
      </c>
      <c r="P89" s="121">
        <v>148803.71308096976</v>
      </c>
      <c r="Q89" s="121">
        <v>69100.726338244393</v>
      </c>
      <c r="R89" s="121">
        <v>9377.261650242388</v>
      </c>
      <c r="S89" s="121">
        <v>250000</v>
      </c>
      <c r="T89" s="121">
        <v>140950.97171252733</v>
      </c>
      <c r="U89" s="121">
        <v>98890.134369065127</v>
      </c>
      <c r="V89" s="121">
        <v>40085.819137239218</v>
      </c>
      <c r="W89" s="121">
        <v>7361.9182933272405</v>
      </c>
      <c r="X89" s="121">
        <v>250000</v>
      </c>
      <c r="Y89" s="121">
        <v>149513.00385619671</v>
      </c>
      <c r="Z89" s="121">
        <v>102251.89783672552</v>
      </c>
      <c r="AA89" s="121">
        <v>44640.23240934479</v>
      </c>
      <c r="AB89" s="121">
        <v>6740.778847982845</v>
      </c>
      <c r="AC89" s="121">
        <v>250000</v>
      </c>
      <c r="AD89" s="121">
        <v>149513.00385619671</v>
      </c>
      <c r="AE89" s="121">
        <v>102251.89783672552</v>
      </c>
      <c r="AF89" s="121">
        <v>44640.23240934479</v>
      </c>
      <c r="AG89" s="121">
        <v>6740.778847982845</v>
      </c>
      <c r="AH89" s="496">
        <v>2640</v>
      </c>
      <c r="AI89" s="496"/>
      <c r="AJ89" s="496">
        <v>1650.0000000000002</v>
      </c>
      <c r="AK89" s="496"/>
      <c r="AL89" s="496">
        <v>1980.0000000000002</v>
      </c>
      <c r="AM89" s="496"/>
      <c r="AN89" s="179"/>
      <c r="AO89" s="179"/>
      <c r="AP89" s="179"/>
      <c r="AQ89" s="179"/>
      <c r="AR89" s="179"/>
      <c r="AS89" s="180"/>
      <c r="AT89" s="181"/>
      <c r="AU89" s="11"/>
      <c r="AV89" s="181"/>
      <c r="AW89" s="11"/>
      <c r="AX89" s="181" t="s">
        <v>29</v>
      </c>
      <c r="AY89" s="11"/>
      <c r="AZ89" s="181"/>
      <c r="BA89" s="11"/>
      <c r="BB89" s="181"/>
      <c r="BC89" s="179"/>
    </row>
    <row r="90" spans="1:55" s="182" customFormat="1">
      <c r="A90" s="173" t="s">
        <v>49</v>
      </c>
      <c r="B90" s="174" t="s">
        <v>5</v>
      </c>
      <c r="C90" s="175" t="s">
        <v>225</v>
      </c>
      <c r="D90" s="176"/>
      <c r="E90" s="176" t="s">
        <v>504</v>
      </c>
      <c r="F90" s="177" t="s">
        <v>503</v>
      </c>
      <c r="G90" s="178" t="s">
        <v>2</v>
      </c>
      <c r="H90" s="178" t="s">
        <v>2</v>
      </c>
      <c r="I90" s="178" t="s">
        <v>2</v>
      </c>
      <c r="J90" s="178" t="s">
        <v>2</v>
      </c>
      <c r="K90" s="178" t="s">
        <v>2</v>
      </c>
      <c r="L90" s="178" t="s">
        <v>2</v>
      </c>
      <c r="M90" s="178" t="s">
        <v>2</v>
      </c>
      <c r="N90" s="121">
        <v>600000</v>
      </c>
      <c r="O90" s="121">
        <v>353313.47154799255</v>
      </c>
      <c r="P90" s="121">
        <v>159904.66343036396</v>
      </c>
      <c r="Q90" s="121">
        <v>67343.719878726275</v>
      </c>
      <c r="R90" s="121">
        <v>16465.536881582866</v>
      </c>
      <c r="S90" s="121">
        <v>500000</v>
      </c>
      <c r="T90" s="121">
        <v>294427.89295666048</v>
      </c>
      <c r="U90" s="121">
        <v>133253.88619197</v>
      </c>
      <c r="V90" s="121">
        <v>56119.766565605234</v>
      </c>
      <c r="W90" s="121">
        <v>13721.280734652391</v>
      </c>
      <c r="X90" s="121">
        <v>500000</v>
      </c>
      <c r="Y90" s="121">
        <v>294427.89295666048</v>
      </c>
      <c r="Z90" s="121">
        <v>133253.88619197</v>
      </c>
      <c r="AA90" s="121">
        <v>56119.766565605234</v>
      </c>
      <c r="AB90" s="121">
        <v>13721.280734652391</v>
      </c>
      <c r="AC90" s="121">
        <v>550000</v>
      </c>
      <c r="AD90" s="121">
        <v>323870.68225232651</v>
      </c>
      <c r="AE90" s="121">
        <v>146579.27481116698</v>
      </c>
      <c r="AF90" s="121">
        <v>61731.743222165751</v>
      </c>
      <c r="AG90" s="121">
        <v>15093.408808117629</v>
      </c>
      <c r="AH90" s="496">
        <v>3080.0000000000005</v>
      </c>
      <c r="AI90" s="496"/>
      <c r="AJ90" s="496">
        <v>2420</v>
      </c>
      <c r="AK90" s="496"/>
      <c r="AL90" s="496">
        <v>3190.0000000000005</v>
      </c>
      <c r="AM90" s="496"/>
      <c r="AN90" s="179"/>
      <c r="AO90" s="179"/>
      <c r="AP90" s="179"/>
      <c r="AQ90" s="179"/>
      <c r="AR90" s="179"/>
      <c r="AS90" s="180"/>
      <c r="AT90" s="181"/>
      <c r="AU90" s="11"/>
      <c r="AV90" s="181"/>
      <c r="AW90" s="11" t="s">
        <v>29</v>
      </c>
      <c r="AX90" s="181" t="s">
        <v>29</v>
      </c>
      <c r="AY90" s="11"/>
      <c r="AZ90" s="181"/>
      <c r="BA90" s="11"/>
      <c r="BB90" s="181"/>
      <c r="BC90" s="179"/>
    </row>
    <row r="91" spans="1:55" s="67" customFormat="1" outlineLevel="1">
      <c r="A91" s="173" t="s">
        <v>49</v>
      </c>
      <c r="B91" s="174" t="s">
        <v>5</v>
      </c>
      <c r="C91" s="175" t="s">
        <v>306</v>
      </c>
      <c r="D91" s="191"/>
      <c r="E91" s="176" t="s">
        <v>17</v>
      </c>
      <c r="F91" s="177">
        <v>0.57986111111111105</v>
      </c>
      <c r="G91" s="178" t="s">
        <v>2</v>
      </c>
      <c r="H91" s="178" t="s">
        <v>2</v>
      </c>
      <c r="I91" s="178" t="s">
        <v>2</v>
      </c>
      <c r="J91" s="178" t="s">
        <v>2</v>
      </c>
      <c r="K91" s="178" t="s">
        <v>2</v>
      </c>
      <c r="L91" s="178" t="s">
        <v>2</v>
      </c>
      <c r="M91" s="178" t="s">
        <v>2</v>
      </c>
      <c r="N91" s="121">
        <v>1200000</v>
      </c>
      <c r="O91" s="121">
        <v>647319.92286942573</v>
      </c>
      <c r="P91" s="121">
        <v>499889.05155985092</v>
      </c>
      <c r="Q91" s="121">
        <v>226671.04350876508</v>
      </c>
      <c r="R91" s="121">
        <v>78194.537610920277</v>
      </c>
      <c r="S91" s="121">
        <v>1100000</v>
      </c>
      <c r="T91" s="121">
        <v>608631.24215069588</v>
      </c>
      <c r="U91" s="121">
        <v>454874.56298469176</v>
      </c>
      <c r="V91" s="121">
        <v>200211.07147131913</v>
      </c>
      <c r="W91" s="121">
        <v>73500.302806723557</v>
      </c>
      <c r="X91" s="121">
        <v>1150000</v>
      </c>
      <c r="Y91" s="121">
        <v>616773.82563900494</v>
      </c>
      <c r="Z91" s="121">
        <v>471672.91984774964</v>
      </c>
      <c r="AA91" s="121">
        <v>210525.47102673896</v>
      </c>
      <c r="AB91" s="121">
        <v>73188.672259144965</v>
      </c>
      <c r="AC91" s="121">
        <v>1200000</v>
      </c>
      <c r="AD91" s="121">
        <v>627545.61364298349</v>
      </c>
      <c r="AE91" s="121">
        <v>500904.2446325855</v>
      </c>
      <c r="AF91" s="121">
        <v>214521.65079713438</v>
      </c>
      <c r="AG91" s="121">
        <v>76273.159821426409</v>
      </c>
      <c r="AH91" s="496">
        <v>9570</v>
      </c>
      <c r="AI91" s="496"/>
      <c r="AJ91" s="496">
        <v>8250</v>
      </c>
      <c r="AK91" s="496"/>
      <c r="AL91" s="496">
        <v>10890</v>
      </c>
      <c r="AM91" s="496"/>
      <c r="AN91" s="179"/>
      <c r="AO91" s="179"/>
      <c r="AP91" s="179"/>
      <c r="AQ91" s="179"/>
      <c r="AR91" s="179"/>
      <c r="AS91" s="180"/>
      <c r="AT91" s="181" t="s">
        <v>6</v>
      </c>
      <c r="AU91" s="11" t="s">
        <v>6</v>
      </c>
      <c r="AV91" s="181" t="s">
        <v>6</v>
      </c>
      <c r="AW91" s="11" t="s">
        <v>29</v>
      </c>
      <c r="AX91" s="181" t="s">
        <v>6</v>
      </c>
      <c r="AY91" s="11" t="s">
        <v>6</v>
      </c>
      <c r="AZ91" s="181" t="s">
        <v>6</v>
      </c>
      <c r="BA91" s="11" t="s">
        <v>6</v>
      </c>
      <c r="BB91" s="181" t="s">
        <v>6</v>
      </c>
    </row>
    <row r="92" spans="1:55" s="67" customFormat="1" outlineLevel="1">
      <c r="A92" s="173" t="s">
        <v>49</v>
      </c>
      <c r="B92" s="174" t="s">
        <v>5</v>
      </c>
      <c r="C92" s="175" t="s">
        <v>305</v>
      </c>
      <c r="D92" s="191"/>
      <c r="E92" s="176" t="s">
        <v>18</v>
      </c>
      <c r="F92" s="177" t="s">
        <v>147</v>
      </c>
      <c r="G92" s="178" t="s">
        <v>2</v>
      </c>
      <c r="H92" s="178" t="s">
        <v>2</v>
      </c>
      <c r="I92" s="178" t="s">
        <v>2</v>
      </c>
      <c r="J92" s="178" t="s">
        <v>2</v>
      </c>
      <c r="K92" s="178" t="s">
        <v>2</v>
      </c>
      <c r="L92" s="178" t="s">
        <v>2</v>
      </c>
      <c r="M92" s="178" t="s">
        <v>2</v>
      </c>
      <c r="N92" s="121">
        <v>1700000</v>
      </c>
      <c r="O92" s="121">
        <v>900590.88987087621</v>
      </c>
      <c r="P92" s="121">
        <v>747537.65370889672</v>
      </c>
      <c r="Q92" s="121">
        <v>325055.74459733721</v>
      </c>
      <c r="R92" s="121">
        <v>125765.9339144008</v>
      </c>
      <c r="S92" s="121">
        <v>1550000</v>
      </c>
      <c r="T92" s="121">
        <v>823853.55270988925</v>
      </c>
      <c r="U92" s="121">
        <v>670875.10639251</v>
      </c>
      <c r="V92" s="121">
        <v>292493.42446291778</v>
      </c>
      <c r="W92" s="121">
        <v>115865.37907731296</v>
      </c>
      <c r="X92" s="121">
        <v>1600000</v>
      </c>
      <c r="Y92" s="121">
        <v>815304.36668282805</v>
      </c>
      <c r="Z92" s="121">
        <v>707702.145669449</v>
      </c>
      <c r="AA92" s="121">
        <v>309312.52206258778</v>
      </c>
      <c r="AB92" s="121">
        <v>130168.68292280236</v>
      </c>
      <c r="AC92" s="121">
        <v>1700000</v>
      </c>
      <c r="AD92" s="121">
        <v>866260.88960050466</v>
      </c>
      <c r="AE92" s="121">
        <v>751933.52977378946</v>
      </c>
      <c r="AF92" s="121">
        <v>328644.55469149956</v>
      </c>
      <c r="AG92" s="121">
        <v>138304.22560547749</v>
      </c>
      <c r="AH92" s="496">
        <v>14300.000000000002</v>
      </c>
      <c r="AI92" s="496"/>
      <c r="AJ92" s="496">
        <v>12210.000000000002</v>
      </c>
      <c r="AK92" s="496"/>
      <c r="AL92" s="496">
        <v>16390</v>
      </c>
      <c r="AM92" s="496"/>
      <c r="AN92" s="179"/>
      <c r="AO92" s="179"/>
      <c r="AP92" s="179"/>
      <c r="AQ92" s="179"/>
      <c r="AR92" s="179"/>
      <c r="AS92" s="180"/>
      <c r="AT92" s="181" t="s">
        <v>6</v>
      </c>
      <c r="AU92" s="11" t="s">
        <v>6</v>
      </c>
      <c r="AV92" s="181" t="s">
        <v>6</v>
      </c>
      <c r="AW92" s="11" t="s">
        <v>29</v>
      </c>
      <c r="AX92" s="181" t="s">
        <v>6</v>
      </c>
      <c r="AY92" s="11" t="s">
        <v>6</v>
      </c>
      <c r="AZ92" s="181" t="s">
        <v>6</v>
      </c>
      <c r="BA92" s="11" t="s">
        <v>6</v>
      </c>
      <c r="BB92" s="181" t="s">
        <v>6</v>
      </c>
    </row>
    <row r="93" spans="1:55" s="67" customFormat="1" outlineLevel="1">
      <c r="A93" s="173" t="s">
        <v>49</v>
      </c>
      <c r="B93" s="174" t="s">
        <v>5</v>
      </c>
      <c r="C93" s="175" t="s">
        <v>281</v>
      </c>
      <c r="D93" s="183"/>
      <c r="E93" s="176" t="s">
        <v>591</v>
      </c>
      <c r="F93" s="177" t="s">
        <v>590</v>
      </c>
      <c r="G93" s="178"/>
      <c r="H93" s="178" t="s">
        <v>2</v>
      </c>
      <c r="I93" s="178" t="s">
        <v>2</v>
      </c>
      <c r="J93" s="178" t="s">
        <v>2</v>
      </c>
      <c r="K93" s="178" t="s">
        <v>2</v>
      </c>
      <c r="L93" s="178" t="s">
        <v>2</v>
      </c>
      <c r="M93" s="178"/>
      <c r="N93" s="121">
        <v>400000</v>
      </c>
      <c r="O93" s="121">
        <v>221446.33209659572</v>
      </c>
      <c r="P93" s="121">
        <v>142973.81153854501</v>
      </c>
      <c r="Q93" s="121">
        <v>59346.91574996202</v>
      </c>
      <c r="R93" s="121">
        <v>18508.537828983055</v>
      </c>
      <c r="S93" s="121">
        <v>400000</v>
      </c>
      <c r="T93" s="121">
        <v>221446.33209659572</v>
      </c>
      <c r="U93" s="121">
        <v>142973.81153854501</v>
      </c>
      <c r="V93" s="121">
        <v>59346.91574996202</v>
      </c>
      <c r="W93" s="121">
        <v>18508.537828983055</v>
      </c>
      <c r="X93" s="121">
        <v>400000</v>
      </c>
      <c r="Y93" s="121">
        <v>221446.33209659572</v>
      </c>
      <c r="Z93" s="121">
        <v>142973.81153854501</v>
      </c>
      <c r="AA93" s="121">
        <v>59346.91574996202</v>
      </c>
      <c r="AB93" s="121">
        <v>18508.537828983055</v>
      </c>
      <c r="AC93" s="121">
        <v>400000</v>
      </c>
      <c r="AD93" s="121">
        <v>221446.33209659572</v>
      </c>
      <c r="AE93" s="121">
        <v>142973.81153854501</v>
      </c>
      <c r="AF93" s="121">
        <v>59346.91574996202</v>
      </c>
      <c r="AG93" s="121">
        <v>18508.537828983055</v>
      </c>
      <c r="AH93" s="496">
        <v>2750</v>
      </c>
      <c r="AI93" s="496"/>
      <c r="AJ93" s="496">
        <v>2640</v>
      </c>
      <c r="AK93" s="496"/>
      <c r="AL93" s="496">
        <v>3080.0000000000005</v>
      </c>
      <c r="AM93" s="496"/>
      <c r="AN93" s="179"/>
      <c r="AO93" s="179"/>
      <c r="AP93" s="179"/>
      <c r="AQ93" s="179"/>
      <c r="AR93" s="179"/>
      <c r="AS93" s="180"/>
      <c r="AT93" s="181"/>
      <c r="AU93" s="11"/>
      <c r="AV93" s="181"/>
      <c r="AW93" s="11"/>
      <c r="AX93" s="181" t="s">
        <v>29</v>
      </c>
      <c r="AY93" s="11" t="s">
        <v>29</v>
      </c>
      <c r="AZ93" s="181" t="s">
        <v>29</v>
      </c>
      <c r="BA93" s="11"/>
      <c r="BB93" s="181" t="s">
        <v>29</v>
      </c>
    </row>
    <row r="94" spans="1:55" s="67" customFormat="1" outlineLevel="1">
      <c r="A94" s="173" t="s">
        <v>49</v>
      </c>
      <c r="B94" s="174" t="s">
        <v>5</v>
      </c>
      <c r="C94" s="175" t="s">
        <v>279</v>
      </c>
      <c r="D94" s="183"/>
      <c r="E94" s="176" t="s">
        <v>505</v>
      </c>
      <c r="F94" s="177">
        <v>0.60416666666666663</v>
      </c>
      <c r="G94" s="178" t="s">
        <v>2</v>
      </c>
      <c r="H94" s="72"/>
      <c r="I94" s="72"/>
      <c r="J94" s="72"/>
      <c r="K94" s="72"/>
      <c r="L94" s="72"/>
      <c r="M94" s="178"/>
      <c r="N94" s="121">
        <v>1250000</v>
      </c>
      <c r="O94" s="121">
        <v>622519.70253050141</v>
      </c>
      <c r="P94" s="121">
        <v>557052.01014048979</v>
      </c>
      <c r="Q94" s="121">
        <v>271060.28435204393</v>
      </c>
      <c r="R94" s="121">
        <v>83052.216063450207</v>
      </c>
      <c r="S94" s="121">
        <v>1200000</v>
      </c>
      <c r="T94" s="121">
        <v>597618.91442928126</v>
      </c>
      <c r="U94" s="121">
        <v>534769.92973487021</v>
      </c>
      <c r="V94" s="121">
        <v>260217.87297796219</v>
      </c>
      <c r="W94" s="121">
        <v>79730.127420912191</v>
      </c>
      <c r="X94" s="121">
        <v>1100000</v>
      </c>
      <c r="Y94" s="121">
        <v>538276.57352711202</v>
      </c>
      <c r="Z94" s="121">
        <v>479248.25836263387</v>
      </c>
      <c r="AA94" s="121">
        <v>253087.73009539279</v>
      </c>
      <c r="AB94" s="121">
        <v>78753.991515035334</v>
      </c>
      <c r="AC94" s="121">
        <v>1200000</v>
      </c>
      <c r="AD94" s="121">
        <v>618989.48113536846</v>
      </c>
      <c r="AE94" s="121">
        <v>559883.82004120527</v>
      </c>
      <c r="AF94" s="121">
        <v>279274.15125799389</v>
      </c>
      <c r="AG94" s="121">
        <v>93770.669593353916</v>
      </c>
      <c r="AH94" s="496">
        <v>10670</v>
      </c>
      <c r="AI94" s="496"/>
      <c r="AJ94" s="496">
        <v>9680</v>
      </c>
      <c r="AK94" s="496"/>
      <c r="AL94" s="496">
        <v>12100.000000000002</v>
      </c>
      <c r="AM94" s="496"/>
      <c r="AN94" s="195"/>
      <c r="AO94" s="195"/>
      <c r="AP94" s="195"/>
      <c r="AQ94" s="195"/>
      <c r="AR94" s="195"/>
      <c r="AT94" s="181" t="s">
        <v>6</v>
      </c>
      <c r="AU94" s="11" t="s">
        <v>6</v>
      </c>
      <c r="AV94" s="181" t="s">
        <v>6</v>
      </c>
      <c r="AW94" s="11"/>
      <c r="AX94" s="181" t="s">
        <v>29</v>
      </c>
      <c r="AZ94" s="181" t="s">
        <v>6</v>
      </c>
      <c r="BA94" s="11" t="s">
        <v>6</v>
      </c>
      <c r="BB94" s="181" t="s">
        <v>6</v>
      </c>
    </row>
    <row r="95" spans="1:55" s="67" customFormat="1" outlineLevel="1">
      <c r="A95" s="173" t="s">
        <v>49</v>
      </c>
      <c r="B95" s="174" t="s">
        <v>5</v>
      </c>
      <c r="C95" s="175" t="s">
        <v>282</v>
      </c>
      <c r="D95" s="183"/>
      <c r="E95" s="176" t="s">
        <v>593</v>
      </c>
      <c r="F95" s="177" t="s">
        <v>592</v>
      </c>
      <c r="G95" s="178" t="s">
        <v>2</v>
      </c>
      <c r="I95" s="178"/>
      <c r="J95" s="178"/>
      <c r="K95" s="178"/>
      <c r="L95" s="178"/>
      <c r="M95" s="178"/>
      <c r="N95" s="121">
        <v>650000</v>
      </c>
      <c r="O95" s="121">
        <v>365173.60972140549</v>
      </c>
      <c r="P95" s="121">
        <v>274536.34289690253</v>
      </c>
      <c r="Q95" s="121">
        <v>132167.67392529148</v>
      </c>
      <c r="R95" s="121">
        <v>33337.592246520268</v>
      </c>
      <c r="S95" s="121">
        <v>600000</v>
      </c>
      <c r="T95" s="121">
        <v>331763.42171666323</v>
      </c>
      <c r="U95" s="121">
        <v>251292.69820284605</v>
      </c>
      <c r="V95" s="121">
        <v>124763.11758505617</v>
      </c>
      <c r="W95" s="121">
        <v>28655.863282427166</v>
      </c>
      <c r="X95" s="121">
        <v>550000</v>
      </c>
      <c r="Y95" s="121">
        <v>304496.9892254739</v>
      </c>
      <c r="Z95" s="121">
        <v>216123.14090546031</v>
      </c>
      <c r="AA95" s="121">
        <v>113283.17649216349</v>
      </c>
      <c r="AB95" s="121">
        <v>41153.491149550537</v>
      </c>
      <c r="AC95" s="121">
        <v>650000</v>
      </c>
      <c r="AD95" s="121">
        <v>359860.07817556005</v>
      </c>
      <c r="AE95" s="121">
        <v>255418.25743372581</v>
      </c>
      <c r="AF95" s="121">
        <v>133880.11767255684</v>
      </c>
      <c r="AG95" s="121">
        <v>48635.94408583246</v>
      </c>
      <c r="AH95" s="496">
        <v>5280</v>
      </c>
      <c r="AI95" s="496"/>
      <c r="AJ95" s="496">
        <v>4620</v>
      </c>
      <c r="AK95" s="496"/>
      <c r="AL95" s="496">
        <v>5500</v>
      </c>
      <c r="AM95" s="496"/>
      <c r="AN95" s="179"/>
      <c r="AO95" s="179"/>
      <c r="AP95" s="179"/>
      <c r="AQ95" s="179"/>
      <c r="AR95" s="179"/>
      <c r="AS95" s="180"/>
      <c r="AT95" s="181"/>
      <c r="AU95" s="11"/>
      <c r="AV95" s="181"/>
      <c r="AW95" s="11"/>
      <c r="AX95" s="181" t="s">
        <v>29</v>
      </c>
      <c r="AY95" s="11"/>
      <c r="AZ95" s="181"/>
      <c r="BA95" s="11"/>
      <c r="BB95" s="181"/>
    </row>
    <row r="96" spans="1:55" s="67" customFormat="1" outlineLevel="1">
      <c r="A96" s="173" t="s">
        <v>49</v>
      </c>
      <c r="B96" s="174" t="s">
        <v>5</v>
      </c>
      <c r="C96" s="175" t="s">
        <v>280</v>
      </c>
      <c r="D96" s="183"/>
      <c r="E96" s="176" t="s">
        <v>157</v>
      </c>
      <c r="F96" s="177">
        <v>0.625</v>
      </c>
      <c r="G96" s="178"/>
      <c r="H96" s="72"/>
      <c r="I96" s="72"/>
      <c r="J96" s="72"/>
      <c r="K96" s="72"/>
      <c r="L96" s="72"/>
      <c r="M96" s="178" t="s">
        <v>2</v>
      </c>
      <c r="N96" s="121">
        <v>800000</v>
      </c>
      <c r="O96" s="121">
        <v>463999.99999999994</v>
      </c>
      <c r="P96" s="121">
        <v>344000</v>
      </c>
      <c r="Q96" s="121">
        <v>160000</v>
      </c>
      <c r="R96" s="121">
        <v>40000</v>
      </c>
      <c r="S96" s="121">
        <v>650000</v>
      </c>
      <c r="T96" s="121">
        <v>370499.99999999994</v>
      </c>
      <c r="U96" s="121">
        <v>279500</v>
      </c>
      <c r="V96" s="121">
        <v>130000</v>
      </c>
      <c r="W96" s="121">
        <v>39000</v>
      </c>
      <c r="X96" s="121">
        <v>650000</v>
      </c>
      <c r="Y96" s="121">
        <v>357500.00000000006</v>
      </c>
      <c r="Z96" s="121">
        <v>266500</v>
      </c>
      <c r="AA96" s="121">
        <v>331500</v>
      </c>
      <c r="AB96" s="121">
        <v>32500</v>
      </c>
      <c r="AC96" s="121">
        <v>700000</v>
      </c>
      <c r="AD96" s="121">
        <v>350000</v>
      </c>
      <c r="AE96" s="121">
        <v>315000</v>
      </c>
      <c r="AF96" s="121">
        <v>140000</v>
      </c>
      <c r="AG96" s="121">
        <v>42000</v>
      </c>
      <c r="AH96" s="496">
        <v>6600.0000000000009</v>
      </c>
      <c r="AI96" s="496"/>
      <c r="AJ96" s="496">
        <v>5060</v>
      </c>
      <c r="AK96" s="496"/>
      <c r="AL96" s="496">
        <v>6820.0000000000009</v>
      </c>
      <c r="AM96" s="496"/>
      <c r="AN96" s="179"/>
      <c r="AO96" s="179"/>
      <c r="AP96" s="179"/>
      <c r="AQ96" s="179"/>
      <c r="AR96" s="179"/>
      <c r="AS96" s="180"/>
      <c r="AT96" s="181"/>
      <c r="AU96" s="11" t="s">
        <v>29</v>
      </c>
      <c r="AV96" s="181"/>
      <c r="AW96" s="11"/>
      <c r="AX96" s="181" t="s">
        <v>29</v>
      </c>
      <c r="AY96" s="11"/>
      <c r="AZ96" s="181"/>
      <c r="BA96" s="11"/>
      <c r="BB96" s="181"/>
    </row>
    <row r="97" spans="1:54" s="67" customFormat="1" outlineLevel="1">
      <c r="A97" s="173" t="s">
        <v>49</v>
      </c>
      <c r="B97" s="174" t="s">
        <v>5</v>
      </c>
      <c r="C97" s="175" t="s">
        <v>283</v>
      </c>
      <c r="D97" s="183"/>
      <c r="E97" s="176" t="s">
        <v>595</v>
      </c>
      <c r="F97" s="177" t="s">
        <v>594</v>
      </c>
      <c r="I97" s="178"/>
      <c r="J97" s="178"/>
      <c r="K97" s="178"/>
      <c r="L97" s="178"/>
      <c r="M97" s="178" t="s">
        <v>2</v>
      </c>
      <c r="N97" s="121">
        <v>700000</v>
      </c>
      <c r="O97" s="121">
        <v>406000</v>
      </c>
      <c r="P97" s="121">
        <v>301000</v>
      </c>
      <c r="Q97" s="121">
        <v>140000</v>
      </c>
      <c r="R97" s="121">
        <v>35000</v>
      </c>
      <c r="S97" s="121">
        <v>600000</v>
      </c>
      <c r="T97" s="121">
        <v>341999.99999999994</v>
      </c>
      <c r="U97" s="121">
        <v>258000</v>
      </c>
      <c r="V97" s="121">
        <v>120000</v>
      </c>
      <c r="W97" s="121">
        <v>36000</v>
      </c>
      <c r="X97" s="121">
        <v>600000</v>
      </c>
      <c r="Y97" s="121">
        <v>330000</v>
      </c>
      <c r="Z97" s="121">
        <v>245999.99999999997</v>
      </c>
      <c r="AA97" s="121">
        <v>306000</v>
      </c>
      <c r="AB97" s="121">
        <v>30000</v>
      </c>
      <c r="AC97" s="121">
        <v>700000</v>
      </c>
      <c r="AD97" s="121">
        <v>350000</v>
      </c>
      <c r="AE97" s="121">
        <v>315000</v>
      </c>
      <c r="AF97" s="121">
        <v>140000</v>
      </c>
      <c r="AG97" s="121">
        <v>42000</v>
      </c>
      <c r="AH97" s="496">
        <v>5830.0000000000009</v>
      </c>
      <c r="AI97" s="496"/>
      <c r="AJ97" s="496">
        <v>4730</v>
      </c>
      <c r="AK97" s="496"/>
      <c r="AL97" s="496">
        <v>6820.0000000000009</v>
      </c>
      <c r="AM97" s="496"/>
      <c r="AN97" s="179"/>
      <c r="AO97" s="179"/>
      <c r="AP97" s="179"/>
      <c r="AQ97" s="179"/>
      <c r="AR97" s="179"/>
      <c r="AS97" s="180"/>
      <c r="AT97" s="181"/>
      <c r="AU97" s="11"/>
      <c r="AV97" s="181"/>
      <c r="AW97" s="11"/>
      <c r="AX97" s="181" t="s">
        <v>29</v>
      </c>
      <c r="AY97" s="11" t="s">
        <v>29</v>
      </c>
      <c r="AZ97" s="181"/>
      <c r="BA97" s="11"/>
      <c r="BB97" s="181"/>
    </row>
    <row r="98" spans="1:54" s="67" customFormat="1" outlineLevel="1">
      <c r="A98" s="173" t="s">
        <v>49</v>
      </c>
      <c r="B98" s="174" t="s">
        <v>5</v>
      </c>
      <c r="C98" s="175" t="s">
        <v>582</v>
      </c>
      <c r="D98" s="183"/>
      <c r="E98" s="176" t="s">
        <v>583</v>
      </c>
      <c r="F98" s="177">
        <v>0.74305555555555547</v>
      </c>
      <c r="G98" s="72"/>
      <c r="H98" s="178" t="s">
        <v>2</v>
      </c>
      <c r="I98" s="178" t="s">
        <v>2</v>
      </c>
      <c r="J98" s="178" t="s">
        <v>2</v>
      </c>
      <c r="K98" s="178" t="s">
        <v>2</v>
      </c>
      <c r="L98" s="178" t="s">
        <v>2</v>
      </c>
      <c r="M98" s="72"/>
      <c r="N98" s="121">
        <v>450000</v>
      </c>
      <c r="O98" s="121">
        <v>249371.47995547505</v>
      </c>
      <c r="P98" s="121">
        <v>161299.03141665697</v>
      </c>
      <c r="Q98" s="121">
        <v>71664.991443903578</v>
      </c>
      <c r="R98" s="121">
        <v>18546.585037630211</v>
      </c>
      <c r="S98" s="121">
        <v>450000</v>
      </c>
      <c r="T98" s="121">
        <v>251744.78823374322</v>
      </c>
      <c r="U98" s="121">
        <v>159652.36059584568</v>
      </c>
      <c r="V98" s="121">
        <v>67607.954652454762</v>
      </c>
      <c r="W98" s="121">
        <v>20604.131748931279</v>
      </c>
      <c r="X98" s="121">
        <v>450000</v>
      </c>
      <c r="Y98" s="121">
        <v>255332.93462905602</v>
      </c>
      <c r="Z98" s="121">
        <v>162827.11798401343</v>
      </c>
      <c r="AA98" s="121">
        <v>70425.911539309789</v>
      </c>
      <c r="AB98" s="121">
        <v>16211.004635433948</v>
      </c>
      <c r="AC98" s="121">
        <v>450000</v>
      </c>
      <c r="AD98" s="121">
        <v>255332.93462905602</v>
      </c>
      <c r="AE98" s="121">
        <v>162827.11798401343</v>
      </c>
      <c r="AF98" s="121">
        <v>70425.911539309789</v>
      </c>
      <c r="AG98" s="121">
        <v>16211.004635433948</v>
      </c>
      <c r="AH98" s="496">
        <v>3410.0000000000005</v>
      </c>
      <c r="AI98" s="496"/>
      <c r="AJ98" s="496">
        <v>3190.0000000000005</v>
      </c>
      <c r="AK98" s="496"/>
      <c r="AL98" s="496">
        <v>3960.0000000000005</v>
      </c>
      <c r="AM98" s="496"/>
      <c r="AN98" s="195"/>
      <c r="AO98" s="195"/>
      <c r="AP98" s="195"/>
      <c r="AQ98" s="195"/>
      <c r="AR98" s="195"/>
      <c r="AT98" s="181" t="s">
        <v>6</v>
      </c>
      <c r="AU98" s="11"/>
      <c r="AV98" s="181" t="s">
        <v>6</v>
      </c>
      <c r="AW98" s="11" t="s">
        <v>6</v>
      </c>
      <c r="AX98" s="181" t="s">
        <v>6</v>
      </c>
      <c r="AY98" s="11" t="s">
        <v>29</v>
      </c>
      <c r="AZ98" s="181" t="s">
        <v>29</v>
      </c>
      <c r="BB98" s="181" t="s">
        <v>29</v>
      </c>
    </row>
    <row r="99" spans="1:54" s="67" customFormat="1" outlineLevel="1">
      <c r="A99" s="173" t="s">
        <v>49</v>
      </c>
      <c r="B99" s="174" t="s">
        <v>5</v>
      </c>
      <c r="C99" s="175" t="s">
        <v>588</v>
      </c>
      <c r="D99" s="183"/>
      <c r="E99" s="176" t="s">
        <v>589</v>
      </c>
      <c r="F99" s="177">
        <v>0.74652777777777779</v>
      </c>
      <c r="G99" s="178" t="s">
        <v>2</v>
      </c>
      <c r="H99" s="178"/>
      <c r="I99" s="178"/>
      <c r="J99" s="178"/>
      <c r="K99" s="178"/>
      <c r="L99" s="178"/>
      <c r="M99" s="72"/>
      <c r="N99" s="121">
        <v>600000</v>
      </c>
      <c r="O99" s="121">
        <v>337083.33205052814</v>
      </c>
      <c r="P99" s="121">
        <v>253418.16267406385</v>
      </c>
      <c r="Q99" s="121">
        <v>122000.92977719214</v>
      </c>
      <c r="R99" s="121">
        <v>30773.162073711013</v>
      </c>
      <c r="S99" s="121">
        <v>550000</v>
      </c>
      <c r="T99" s="121">
        <v>304116.46990694129</v>
      </c>
      <c r="U99" s="121">
        <v>230351.64001927554</v>
      </c>
      <c r="V99" s="121">
        <v>114366.19111963482</v>
      </c>
      <c r="W99" s="121">
        <v>26267.874675558232</v>
      </c>
      <c r="X99" s="121">
        <v>500000</v>
      </c>
      <c r="Y99" s="121">
        <v>276815.44475043082</v>
      </c>
      <c r="Z99" s="121">
        <v>196475.58264132755</v>
      </c>
      <c r="AA99" s="121">
        <v>102984.70590196682</v>
      </c>
      <c r="AB99" s="121">
        <v>37412.264681409579</v>
      </c>
      <c r="AC99" s="121">
        <v>600000</v>
      </c>
      <c r="AD99" s="121">
        <v>332178.53370051691</v>
      </c>
      <c r="AE99" s="121">
        <v>235770.69916959305</v>
      </c>
      <c r="AF99" s="121">
        <v>123581.64708236017</v>
      </c>
      <c r="AG99" s="121">
        <v>44894.717617691495</v>
      </c>
      <c r="AH99" s="496">
        <v>4950</v>
      </c>
      <c r="AI99" s="496"/>
      <c r="AJ99" s="496">
        <v>4290</v>
      </c>
      <c r="AK99" s="496"/>
      <c r="AL99" s="496">
        <v>5060</v>
      </c>
      <c r="AM99" s="496"/>
      <c r="AN99" s="195"/>
      <c r="AO99" s="195"/>
      <c r="AP99" s="195"/>
      <c r="AQ99" s="195"/>
      <c r="AR99" s="195"/>
      <c r="AT99" s="181"/>
      <c r="AU99" s="11"/>
      <c r="AV99" s="181"/>
      <c r="AW99" s="11"/>
      <c r="AX99" s="181"/>
      <c r="AY99" s="11" t="s">
        <v>29</v>
      </c>
      <c r="AZ99" s="181" t="s">
        <v>29</v>
      </c>
      <c r="BA99" s="11" t="s">
        <v>29</v>
      </c>
      <c r="BB99" s="181" t="s">
        <v>29</v>
      </c>
    </row>
    <row r="100" spans="1:54" s="67" customFormat="1" ht="18" customHeight="1" outlineLevel="1">
      <c r="A100" s="173" t="s">
        <v>49</v>
      </c>
      <c r="B100" s="174" t="s">
        <v>5</v>
      </c>
      <c r="C100" s="175" t="s">
        <v>284</v>
      </c>
      <c r="D100" s="191"/>
      <c r="E100" s="176" t="s">
        <v>335</v>
      </c>
      <c r="F100" s="177">
        <v>0.72569444444444453</v>
      </c>
      <c r="G100" s="178"/>
      <c r="H100" s="178"/>
      <c r="I100" s="178"/>
      <c r="J100" s="178"/>
      <c r="K100" s="178"/>
      <c r="L100" s="178"/>
      <c r="M100" s="178" t="s">
        <v>2</v>
      </c>
      <c r="N100" s="121">
        <v>450000</v>
      </c>
      <c r="O100" s="121">
        <v>241881.47382115989</v>
      </c>
      <c r="P100" s="121">
        <v>182409.38735342686</v>
      </c>
      <c r="Q100" s="121">
        <v>70042.61671642786</v>
      </c>
      <c r="R100" s="121">
        <v>20437.759578336365</v>
      </c>
      <c r="S100" s="121">
        <v>400000</v>
      </c>
      <c r="T100" s="121">
        <v>215005.75450769768</v>
      </c>
      <c r="U100" s="121">
        <v>162141.67764749055</v>
      </c>
      <c r="V100" s="121">
        <v>62260.103747935878</v>
      </c>
      <c r="W100" s="121">
        <v>18166.897402965657</v>
      </c>
      <c r="X100" s="121">
        <v>400000</v>
      </c>
      <c r="Y100" s="121">
        <v>212133.38154296565</v>
      </c>
      <c r="Z100" s="121">
        <v>156878.12207100156</v>
      </c>
      <c r="AA100" s="121">
        <v>67733.363288833032</v>
      </c>
      <c r="AB100" s="121">
        <v>15938.66611436214</v>
      </c>
      <c r="AC100" s="121">
        <v>450000</v>
      </c>
      <c r="AD100" s="121">
        <v>238650.05423583637</v>
      </c>
      <c r="AE100" s="121">
        <v>176487.88732987674</v>
      </c>
      <c r="AF100" s="121">
        <v>76200.033699937165</v>
      </c>
      <c r="AG100" s="121">
        <v>17930.999378657409</v>
      </c>
      <c r="AH100" s="496">
        <v>3850.0000000000005</v>
      </c>
      <c r="AI100" s="496"/>
      <c r="AJ100" s="496">
        <v>3300.0000000000005</v>
      </c>
      <c r="AK100" s="496"/>
      <c r="AL100" s="496">
        <v>4290</v>
      </c>
      <c r="AM100" s="496"/>
      <c r="AN100" s="179"/>
      <c r="AO100" s="179"/>
      <c r="AP100" s="179"/>
      <c r="AQ100" s="179"/>
      <c r="AR100" s="179"/>
      <c r="AS100" s="180"/>
      <c r="AT100" s="181" t="s">
        <v>6</v>
      </c>
      <c r="AU100" s="11"/>
      <c r="AV100" s="181" t="s">
        <v>6</v>
      </c>
      <c r="AW100" s="11" t="s">
        <v>6</v>
      </c>
      <c r="AX100" s="181" t="s">
        <v>29</v>
      </c>
      <c r="AY100" s="11" t="s">
        <v>6</v>
      </c>
      <c r="AZ100" s="181" t="s">
        <v>6</v>
      </c>
      <c r="BA100" s="11" t="s">
        <v>6</v>
      </c>
      <c r="BB100" s="181" t="s">
        <v>6</v>
      </c>
    </row>
    <row r="101" spans="1:54" s="67" customFormat="1" outlineLevel="1">
      <c r="A101" s="173" t="s">
        <v>49</v>
      </c>
      <c r="B101" s="174" t="s">
        <v>5</v>
      </c>
      <c r="C101" s="175" t="s">
        <v>285</v>
      </c>
      <c r="D101" s="191"/>
      <c r="E101" s="176" t="s">
        <v>335</v>
      </c>
      <c r="F101" s="177">
        <v>0.74305555555555547</v>
      </c>
      <c r="G101" s="178"/>
      <c r="H101" s="178"/>
      <c r="I101" s="178"/>
      <c r="J101" s="178"/>
      <c r="K101" s="178"/>
      <c r="L101" s="178"/>
      <c r="M101" s="178" t="s">
        <v>2</v>
      </c>
      <c r="N101" s="121">
        <v>600000</v>
      </c>
      <c r="O101" s="121">
        <v>322508.63176154648</v>
      </c>
      <c r="P101" s="121">
        <v>243212.51647123584</v>
      </c>
      <c r="Q101" s="121">
        <v>93390.155621903818</v>
      </c>
      <c r="R101" s="121">
        <v>27250.346104448487</v>
      </c>
      <c r="S101" s="121">
        <v>500000</v>
      </c>
      <c r="T101" s="121">
        <v>268757.19313462207</v>
      </c>
      <c r="U101" s="121">
        <v>202677.09705936318</v>
      </c>
      <c r="V101" s="121">
        <v>77825.129684919841</v>
      </c>
      <c r="W101" s="121">
        <v>22708.62175370707</v>
      </c>
      <c r="X101" s="121">
        <v>500000</v>
      </c>
      <c r="Y101" s="121">
        <v>265166.7269287071</v>
      </c>
      <c r="Z101" s="121">
        <v>196097.65258875195</v>
      </c>
      <c r="AA101" s="121">
        <v>84666.704111041297</v>
      </c>
      <c r="AB101" s="121">
        <v>19923.332642952675</v>
      </c>
      <c r="AC101" s="121">
        <v>600000</v>
      </c>
      <c r="AD101" s="121">
        <v>318200.07231444848</v>
      </c>
      <c r="AE101" s="121">
        <v>235317.18310650234</v>
      </c>
      <c r="AF101" s="121">
        <v>101600.04493324955</v>
      </c>
      <c r="AG101" s="121">
        <v>23907.999171543212</v>
      </c>
      <c r="AH101" s="496">
        <v>5170</v>
      </c>
      <c r="AI101" s="496"/>
      <c r="AJ101" s="496">
        <v>4070.0000000000005</v>
      </c>
      <c r="AK101" s="496"/>
      <c r="AL101" s="496">
        <v>5610</v>
      </c>
      <c r="AM101" s="496"/>
      <c r="AN101" s="179"/>
      <c r="AO101" s="179"/>
      <c r="AP101" s="179"/>
      <c r="AQ101" s="179"/>
      <c r="AR101" s="179"/>
      <c r="AS101" s="180"/>
      <c r="AT101" s="181" t="s">
        <v>6</v>
      </c>
      <c r="AU101" s="11" t="s">
        <v>29</v>
      </c>
      <c r="AV101" s="181" t="s">
        <v>6</v>
      </c>
      <c r="AW101" s="11" t="s">
        <v>6</v>
      </c>
      <c r="AX101" s="181" t="s">
        <v>29</v>
      </c>
      <c r="AY101" s="11" t="s">
        <v>6</v>
      </c>
      <c r="AZ101" s="181" t="s">
        <v>6</v>
      </c>
      <c r="BA101" s="11" t="s">
        <v>6</v>
      </c>
      <c r="BB101" s="181" t="s">
        <v>6</v>
      </c>
    </row>
    <row r="102" spans="1:54" s="67" customFormat="1" outlineLevel="1">
      <c r="A102" s="173" t="s">
        <v>49</v>
      </c>
      <c r="B102" s="174" t="s">
        <v>5</v>
      </c>
      <c r="C102" s="175" t="s">
        <v>286</v>
      </c>
      <c r="D102" s="191"/>
      <c r="E102" s="176" t="s">
        <v>18</v>
      </c>
      <c r="F102" s="177">
        <v>0.78819444444444453</v>
      </c>
      <c r="G102" s="178" t="s">
        <v>2</v>
      </c>
      <c r="H102" s="178" t="s">
        <v>2</v>
      </c>
      <c r="I102" s="178" t="s">
        <v>2</v>
      </c>
      <c r="J102" s="178" t="s">
        <v>2</v>
      </c>
      <c r="K102" s="178" t="s">
        <v>2</v>
      </c>
      <c r="L102" s="178" t="s">
        <v>2</v>
      </c>
      <c r="M102" s="178" t="s">
        <v>2</v>
      </c>
      <c r="N102" s="121">
        <v>950000</v>
      </c>
      <c r="O102" s="121">
        <v>529565.63564918225</v>
      </c>
      <c r="P102" s="121">
        <v>334292.9350573119</v>
      </c>
      <c r="Q102" s="121">
        <v>140526.8678699733</v>
      </c>
      <c r="R102" s="121">
        <v>31164.283423825906</v>
      </c>
      <c r="S102" s="121">
        <v>900000</v>
      </c>
      <c r="T102" s="121">
        <v>494443.38380844245</v>
      </c>
      <c r="U102" s="121">
        <v>328532.67149646807</v>
      </c>
      <c r="V102" s="121">
        <v>139903.13602154318</v>
      </c>
      <c r="W102" s="121">
        <v>39664.995327619297</v>
      </c>
      <c r="X102" s="121">
        <v>900000</v>
      </c>
      <c r="Y102" s="121">
        <v>506486.31980075332</v>
      </c>
      <c r="Z102" s="121">
        <v>311848.44470804586</v>
      </c>
      <c r="AA102" s="121">
        <v>131342.40507255102</v>
      </c>
      <c r="AB102" s="121">
        <v>29442.674388636733</v>
      </c>
      <c r="AC102" s="121">
        <v>1000000</v>
      </c>
      <c r="AD102" s="121">
        <v>553603.60774741683</v>
      </c>
      <c r="AE102" s="121">
        <v>346881.80681747326</v>
      </c>
      <c r="AF102" s="121">
        <v>142056.07667689829</v>
      </c>
      <c r="AG102" s="121">
        <v>30201.187931790515</v>
      </c>
      <c r="AH102" s="496">
        <v>8580</v>
      </c>
      <c r="AI102" s="496"/>
      <c r="AJ102" s="496">
        <v>7810.0000000000009</v>
      </c>
      <c r="AK102" s="496"/>
      <c r="AL102" s="496">
        <v>10010</v>
      </c>
      <c r="AM102" s="496"/>
      <c r="AN102" s="179"/>
      <c r="AO102" s="179"/>
      <c r="AP102" s="179"/>
      <c r="AQ102" s="179"/>
      <c r="AR102" s="179"/>
      <c r="AS102" s="180"/>
      <c r="AT102" s="181" t="s">
        <v>6</v>
      </c>
      <c r="AU102" s="11" t="s">
        <v>6</v>
      </c>
      <c r="AV102" s="181" t="s">
        <v>6</v>
      </c>
      <c r="AW102" s="11" t="s">
        <v>29</v>
      </c>
      <c r="AX102" s="181" t="s">
        <v>6</v>
      </c>
      <c r="AY102" s="11" t="s">
        <v>6</v>
      </c>
      <c r="AZ102" s="181" t="s">
        <v>6</v>
      </c>
      <c r="BA102" s="11" t="s">
        <v>6</v>
      </c>
      <c r="BB102" s="181" t="s">
        <v>6</v>
      </c>
    </row>
    <row r="103" spans="1:54" s="67" customFormat="1" outlineLevel="1">
      <c r="A103" s="173" t="s">
        <v>49</v>
      </c>
      <c r="B103" s="174" t="s">
        <v>5</v>
      </c>
      <c r="C103" s="175" t="s">
        <v>287</v>
      </c>
      <c r="D103" s="191"/>
      <c r="E103" s="176" t="s">
        <v>17</v>
      </c>
      <c r="F103" s="177" t="s">
        <v>10</v>
      </c>
      <c r="G103" s="178" t="s">
        <v>2</v>
      </c>
      <c r="H103" s="178" t="s">
        <v>2</v>
      </c>
      <c r="I103" s="178" t="s">
        <v>2</v>
      </c>
      <c r="J103" s="178" t="s">
        <v>2</v>
      </c>
      <c r="K103" s="178" t="s">
        <v>2</v>
      </c>
      <c r="L103" s="178" t="s">
        <v>2</v>
      </c>
      <c r="M103" s="178" t="s">
        <v>2</v>
      </c>
      <c r="N103" s="121">
        <v>1800000</v>
      </c>
      <c r="O103" s="121">
        <v>1004327.7981234312</v>
      </c>
      <c r="P103" s="121">
        <v>716015.32653597137</v>
      </c>
      <c r="Q103" s="121">
        <v>307133.9547149993</v>
      </c>
      <c r="R103" s="121">
        <v>67878.709160061771</v>
      </c>
      <c r="S103" s="121">
        <v>1750000</v>
      </c>
      <c r="T103" s="121">
        <v>949595.36379085598</v>
      </c>
      <c r="U103" s="121">
        <v>736558.6411462148</v>
      </c>
      <c r="V103" s="121">
        <v>313254.31004012428</v>
      </c>
      <c r="W103" s="121">
        <v>84045.287585783721</v>
      </c>
      <c r="X103" s="121">
        <v>1750000</v>
      </c>
      <c r="Y103" s="121">
        <v>950710.10411412339</v>
      </c>
      <c r="Z103" s="121">
        <v>703353.34529673331</v>
      </c>
      <c r="AA103" s="121">
        <v>307052.69164878741</v>
      </c>
      <c r="AB103" s="121">
        <v>70760.528218204985</v>
      </c>
      <c r="AC103" s="121">
        <v>1900000</v>
      </c>
      <c r="AD103" s="121">
        <v>1036664.7177807394</v>
      </c>
      <c r="AE103" s="121">
        <v>777125.45724028407</v>
      </c>
      <c r="AF103" s="121">
        <v>316613.27549275081</v>
      </c>
      <c r="AG103" s="121">
        <v>69721.31622948157</v>
      </c>
      <c r="AH103" s="496">
        <v>19910</v>
      </c>
      <c r="AI103" s="496"/>
      <c r="AJ103" s="496">
        <v>19250</v>
      </c>
      <c r="AK103" s="496"/>
      <c r="AL103" s="496">
        <v>24420.000000000004</v>
      </c>
      <c r="AM103" s="496"/>
      <c r="AN103" s="179"/>
      <c r="AO103" s="179"/>
      <c r="AP103" s="179"/>
      <c r="AQ103" s="179"/>
      <c r="AR103" s="179"/>
      <c r="AS103" s="180"/>
      <c r="AT103" s="181" t="s">
        <v>6</v>
      </c>
      <c r="AU103" s="11" t="s">
        <v>6</v>
      </c>
      <c r="AV103" s="181" t="s">
        <v>6</v>
      </c>
      <c r="AW103" s="11" t="s">
        <v>29</v>
      </c>
      <c r="AX103" s="181" t="s">
        <v>6</v>
      </c>
      <c r="AY103" s="11" t="s">
        <v>6</v>
      </c>
      <c r="AZ103" s="181" t="s">
        <v>6</v>
      </c>
      <c r="BA103" s="11" t="s">
        <v>6</v>
      </c>
      <c r="BB103" s="181" t="s">
        <v>6</v>
      </c>
    </row>
    <row r="104" spans="1:54" s="67" customFormat="1" outlineLevel="1">
      <c r="A104" s="173" t="s">
        <v>49</v>
      </c>
      <c r="B104" s="174" t="s">
        <v>5</v>
      </c>
      <c r="C104" s="175" t="s">
        <v>288</v>
      </c>
      <c r="D104" s="191"/>
      <c r="E104" s="176" t="s">
        <v>506</v>
      </c>
      <c r="F104" s="177">
        <v>0.82986111111111116</v>
      </c>
      <c r="G104" s="178" t="s">
        <v>2</v>
      </c>
      <c r="H104" s="178" t="s">
        <v>2</v>
      </c>
      <c r="I104" s="178" t="s">
        <v>2</v>
      </c>
      <c r="J104" s="178" t="s">
        <v>2</v>
      </c>
      <c r="K104" s="178" t="s">
        <v>2</v>
      </c>
      <c r="L104" s="178" t="s">
        <v>2</v>
      </c>
      <c r="M104" s="178" t="s">
        <v>2</v>
      </c>
      <c r="N104" s="121">
        <v>1300000</v>
      </c>
      <c r="O104" s="121">
        <v>716897.74459708983</v>
      </c>
      <c r="P104" s="121">
        <v>566242.331372238</v>
      </c>
      <c r="Q104" s="121">
        <v>258561.16187280565</v>
      </c>
      <c r="R104" s="121">
        <v>61927.73927564238</v>
      </c>
      <c r="S104" s="121">
        <v>1200000</v>
      </c>
      <c r="T104" s="121">
        <v>648917.25997245335</v>
      </c>
      <c r="U104" s="121">
        <v>547529.26731933746</v>
      </c>
      <c r="V104" s="121">
        <v>236693.60469103346</v>
      </c>
      <c r="W104" s="121">
        <v>65789.81070123415</v>
      </c>
      <c r="X104" s="121">
        <v>1150000</v>
      </c>
      <c r="Y104" s="121">
        <v>628169.09332313167</v>
      </c>
      <c r="Z104" s="121">
        <v>477428.9356928824</v>
      </c>
      <c r="AA104" s="121">
        <v>213750.36568625245</v>
      </c>
      <c r="AB104" s="121">
        <v>53093.44603682655</v>
      </c>
      <c r="AC104" s="121">
        <v>1350000</v>
      </c>
      <c r="AD104" s="121">
        <v>726986.86585588777</v>
      </c>
      <c r="AE104" s="121">
        <v>599170.52185039944</v>
      </c>
      <c r="AF104" s="121">
        <v>265041.24818403641</v>
      </c>
      <c r="AG104" s="121">
        <v>64892.788765041128</v>
      </c>
      <c r="AH104" s="496">
        <v>20020</v>
      </c>
      <c r="AI104" s="496"/>
      <c r="AJ104" s="496">
        <v>18370</v>
      </c>
      <c r="AK104" s="496"/>
      <c r="AL104" s="496">
        <v>23980.000000000004</v>
      </c>
      <c r="AM104" s="496"/>
      <c r="AN104" s="179"/>
      <c r="AO104" s="179"/>
      <c r="AP104" s="179"/>
      <c r="AQ104" s="179"/>
      <c r="AR104" s="179"/>
      <c r="AS104" s="180"/>
      <c r="AT104" s="181" t="s">
        <v>6</v>
      </c>
      <c r="AU104" s="11" t="s">
        <v>29</v>
      </c>
      <c r="AV104" s="181" t="s">
        <v>6</v>
      </c>
      <c r="AW104" s="11" t="s">
        <v>6</v>
      </c>
      <c r="AX104" s="181" t="s">
        <v>29</v>
      </c>
      <c r="AY104" s="11" t="s">
        <v>6</v>
      </c>
      <c r="AZ104" s="181" t="s">
        <v>6</v>
      </c>
      <c r="BA104" s="11" t="s">
        <v>6</v>
      </c>
      <c r="BB104" s="181" t="s">
        <v>6</v>
      </c>
    </row>
    <row r="105" spans="1:54" s="67" customFormat="1" outlineLevel="1">
      <c r="A105" s="173" t="s">
        <v>49</v>
      </c>
      <c r="B105" s="174" t="s">
        <v>5</v>
      </c>
      <c r="C105" s="175" t="s">
        <v>289</v>
      </c>
      <c r="D105" s="191"/>
      <c r="E105" s="176" t="s">
        <v>597</v>
      </c>
      <c r="F105" s="177" t="s">
        <v>596</v>
      </c>
      <c r="G105" s="178" t="s">
        <v>2</v>
      </c>
      <c r="H105" s="178" t="s">
        <v>2</v>
      </c>
      <c r="I105" s="178" t="s">
        <v>2</v>
      </c>
      <c r="J105" s="178" t="s">
        <v>2</v>
      </c>
      <c r="K105" s="178" t="s">
        <v>2</v>
      </c>
      <c r="L105" s="178" t="s">
        <v>2</v>
      </c>
      <c r="M105" s="178" t="s">
        <v>2</v>
      </c>
      <c r="N105" s="121">
        <v>700000</v>
      </c>
      <c r="O105" s="121">
        <v>395080.76603758859</v>
      </c>
      <c r="P105" s="121">
        <v>332242.47641653987</v>
      </c>
      <c r="Q105" s="121">
        <v>170823.65199560925</v>
      </c>
      <c r="R105" s="121">
        <v>52552.947862862107</v>
      </c>
      <c r="S105" s="121">
        <v>650000</v>
      </c>
      <c r="T105" s="121">
        <v>363119.70397066971</v>
      </c>
      <c r="U105" s="121">
        <v>311531.8213746929</v>
      </c>
      <c r="V105" s="121">
        <v>147270.51651012598</v>
      </c>
      <c r="W105" s="121">
        <v>45948.046674708581</v>
      </c>
      <c r="X105" s="121">
        <v>600000</v>
      </c>
      <c r="Y105" s="121">
        <v>341086.47723676235</v>
      </c>
      <c r="Z105" s="121">
        <v>280447.80843154399</v>
      </c>
      <c r="AA105" s="121">
        <v>129925.59771267949</v>
      </c>
      <c r="AB105" s="121">
        <v>31520.392234697105</v>
      </c>
      <c r="AC105" s="121">
        <v>750000</v>
      </c>
      <c r="AD105" s="121">
        <v>410765.69231719285</v>
      </c>
      <c r="AE105" s="121">
        <v>370307.87463752599</v>
      </c>
      <c r="AF105" s="121">
        <v>191255.22770661514</v>
      </c>
      <c r="AG105" s="121">
        <v>57446.632391218373</v>
      </c>
      <c r="AH105" s="496">
        <v>11770.000000000002</v>
      </c>
      <c r="AI105" s="496"/>
      <c r="AJ105" s="496">
        <v>10450</v>
      </c>
      <c r="AK105" s="496"/>
      <c r="AL105" s="496">
        <v>14740.000000000002</v>
      </c>
      <c r="AM105" s="496"/>
      <c r="AN105" s="179"/>
      <c r="AO105" s="179"/>
      <c r="AP105" s="179"/>
      <c r="AQ105" s="179"/>
      <c r="AR105" s="179"/>
      <c r="AS105" s="180"/>
      <c r="AT105" s="181"/>
      <c r="AU105" s="11"/>
      <c r="AV105" s="181"/>
      <c r="AW105" s="11"/>
      <c r="AX105" s="181" t="s">
        <v>29</v>
      </c>
      <c r="AY105" s="11" t="s">
        <v>29</v>
      </c>
      <c r="AZ105" s="181"/>
      <c r="BA105" s="11"/>
      <c r="BB105" s="181"/>
    </row>
    <row r="106" spans="1:54" s="67" customFormat="1" outlineLevel="1">
      <c r="A106" s="173" t="s">
        <v>49</v>
      </c>
      <c r="B106" s="174" t="s">
        <v>5</v>
      </c>
      <c r="C106" s="175" t="s">
        <v>11</v>
      </c>
      <c r="D106" s="183" t="s">
        <v>601</v>
      </c>
      <c r="E106" s="176" t="s">
        <v>162</v>
      </c>
      <c r="F106" s="177">
        <v>0.85763888888888884</v>
      </c>
      <c r="G106" s="185"/>
      <c r="H106" s="178" t="s">
        <v>2</v>
      </c>
      <c r="I106" s="178" t="s">
        <v>2</v>
      </c>
      <c r="J106" s="178" t="s">
        <v>2</v>
      </c>
      <c r="K106" s="178" t="s">
        <v>2</v>
      </c>
      <c r="L106" s="178" t="s">
        <v>2</v>
      </c>
      <c r="M106" s="194"/>
      <c r="N106" s="121">
        <v>1250000</v>
      </c>
      <c r="O106" s="121">
        <v>684026.93335351895</v>
      </c>
      <c r="P106" s="121">
        <v>654100.76131054293</v>
      </c>
      <c r="Q106" s="121">
        <v>362836.46559929656</v>
      </c>
      <c r="R106" s="121">
        <v>96736.124644268115</v>
      </c>
      <c r="S106" s="121">
        <v>1100000</v>
      </c>
      <c r="T106" s="121">
        <v>597825.47048208304</v>
      </c>
      <c r="U106" s="121">
        <v>560500.49718263175</v>
      </c>
      <c r="V106" s="121">
        <v>309702.88734209846</v>
      </c>
      <c r="W106" s="121">
        <v>82437.207675026701</v>
      </c>
      <c r="X106" s="121">
        <v>1000000</v>
      </c>
      <c r="Y106" s="121">
        <v>537058.25542178424</v>
      </c>
      <c r="Z106" s="121">
        <v>515826.19951761421</v>
      </c>
      <c r="AA106" s="121">
        <v>272552.04356641904</v>
      </c>
      <c r="AB106" s="121">
        <v>74915.430784711309</v>
      </c>
      <c r="AC106" s="121">
        <v>1250000</v>
      </c>
      <c r="AD106" s="121">
        <v>644863.01620187832</v>
      </c>
      <c r="AE106" s="121">
        <v>677565.85236303438</v>
      </c>
      <c r="AF106" s="121">
        <v>382742.87589226471</v>
      </c>
      <c r="AG106" s="121">
        <v>116801.49958132899</v>
      </c>
      <c r="AH106" s="496">
        <v>23100.000000000004</v>
      </c>
      <c r="AI106" s="496"/>
      <c r="AJ106" s="496">
        <v>18810</v>
      </c>
      <c r="AK106" s="496"/>
      <c r="AL106" s="496">
        <v>27170.000000000004</v>
      </c>
      <c r="AM106" s="496"/>
      <c r="AN106" s="196"/>
      <c r="AO106" s="196"/>
      <c r="AP106" s="196"/>
      <c r="AQ106" s="196"/>
      <c r="AR106" s="196"/>
      <c r="AS106" s="197"/>
      <c r="AT106" s="181" t="s">
        <v>29</v>
      </c>
      <c r="AU106" s="11" t="s">
        <v>6</v>
      </c>
      <c r="AV106" s="181" t="s">
        <v>6</v>
      </c>
      <c r="AW106" s="11" t="s">
        <v>6</v>
      </c>
      <c r="AX106" s="181" t="s">
        <v>6</v>
      </c>
      <c r="AY106" s="11" t="s">
        <v>6</v>
      </c>
      <c r="AZ106" s="181" t="s">
        <v>6</v>
      </c>
      <c r="BA106" s="11" t="s">
        <v>6</v>
      </c>
      <c r="BB106" s="181" t="s">
        <v>6</v>
      </c>
    </row>
    <row r="107" spans="1:54" s="67" customFormat="1" outlineLevel="1">
      <c r="A107" s="173" t="s">
        <v>49</v>
      </c>
      <c r="B107" s="174" t="s">
        <v>5</v>
      </c>
      <c r="C107" s="175" t="s">
        <v>12</v>
      </c>
      <c r="D107" s="183"/>
      <c r="E107" s="176" t="s">
        <v>33</v>
      </c>
      <c r="F107" s="177" t="s">
        <v>581</v>
      </c>
      <c r="G107" s="178"/>
      <c r="H107" s="178"/>
      <c r="J107" s="178" t="s">
        <v>2</v>
      </c>
      <c r="L107" s="178" t="s">
        <v>2</v>
      </c>
      <c r="M107" s="178"/>
      <c r="N107" s="121">
        <v>800000</v>
      </c>
      <c r="O107" s="121">
        <v>431467.82957809855</v>
      </c>
      <c r="P107" s="121">
        <v>431694.87419098051</v>
      </c>
      <c r="Q107" s="121">
        <v>220503.69755073317</v>
      </c>
      <c r="R107" s="121">
        <v>62730.765237254695</v>
      </c>
      <c r="S107" s="121">
        <v>800000</v>
      </c>
      <c r="T107" s="121">
        <v>437550.08809014724</v>
      </c>
      <c r="U107" s="121">
        <v>416331.4482366289</v>
      </c>
      <c r="V107" s="121">
        <v>193093.6026761235</v>
      </c>
      <c r="W107" s="121">
        <v>64427.695239454864</v>
      </c>
      <c r="X107" s="121">
        <v>800000</v>
      </c>
      <c r="Y107" s="121">
        <v>433342.98577433411</v>
      </c>
      <c r="Z107" s="121">
        <v>408388.47925284016</v>
      </c>
      <c r="AA107" s="121">
        <v>201056.48506868983</v>
      </c>
      <c r="AB107" s="121">
        <v>55193.267269995027</v>
      </c>
      <c r="AC107" s="121">
        <v>800000</v>
      </c>
      <c r="AD107" s="121">
        <v>449352.02946712408</v>
      </c>
      <c r="AE107" s="121">
        <v>442941.06875362108</v>
      </c>
      <c r="AF107" s="121">
        <v>218527.42429836965</v>
      </c>
      <c r="AG107" s="121">
        <v>63395.143448097813</v>
      </c>
      <c r="AH107" s="496">
        <v>16720</v>
      </c>
      <c r="AI107" s="496"/>
      <c r="AJ107" s="496">
        <v>15620.000000000002</v>
      </c>
      <c r="AK107" s="496"/>
      <c r="AL107" s="496">
        <v>19250</v>
      </c>
      <c r="AM107" s="496"/>
      <c r="AN107" s="179"/>
      <c r="AO107" s="179"/>
      <c r="AP107" s="179"/>
      <c r="AQ107" s="179"/>
      <c r="AR107" s="179"/>
      <c r="AS107" s="180"/>
      <c r="AT107" s="181" t="s">
        <v>6</v>
      </c>
      <c r="AU107" s="11"/>
      <c r="AV107" s="181" t="s">
        <v>6</v>
      </c>
      <c r="AW107" s="11" t="s">
        <v>6</v>
      </c>
      <c r="AX107" s="181" t="s">
        <v>6</v>
      </c>
      <c r="AY107" s="11" t="s">
        <v>6</v>
      </c>
      <c r="AZ107" s="181" t="s">
        <v>6</v>
      </c>
      <c r="BA107" s="11" t="s">
        <v>6</v>
      </c>
      <c r="BB107" s="181" t="s">
        <v>6</v>
      </c>
    </row>
    <row r="108" spans="1:54" s="67" customFormat="1" outlineLevel="1">
      <c r="A108" s="173" t="s">
        <v>49</v>
      </c>
      <c r="B108" s="174" t="s">
        <v>5</v>
      </c>
      <c r="C108" s="175" t="s">
        <v>173</v>
      </c>
      <c r="D108" s="183" t="s">
        <v>599</v>
      </c>
      <c r="E108" s="176" t="s">
        <v>174</v>
      </c>
      <c r="F108" s="177" t="s">
        <v>293</v>
      </c>
      <c r="G108" s="178"/>
      <c r="H108" s="178" t="s">
        <v>2</v>
      </c>
      <c r="J108" s="178"/>
      <c r="K108" s="178"/>
      <c r="L108" s="178"/>
      <c r="M108" s="178"/>
      <c r="N108" s="121">
        <v>1350000</v>
      </c>
      <c r="O108" s="121">
        <v>671968.75659777084</v>
      </c>
      <c r="P108" s="121">
        <v>812636.96062086371</v>
      </c>
      <c r="Q108" s="121">
        <v>435929.82155987684</v>
      </c>
      <c r="R108" s="121">
        <v>65674.210269589472</v>
      </c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496">
        <v>31900.000000000004</v>
      </c>
      <c r="AI108" s="496"/>
      <c r="AJ108" s="496"/>
      <c r="AK108" s="496"/>
      <c r="AL108" s="496"/>
      <c r="AM108" s="496"/>
      <c r="AN108" s="179"/>
      <c r="AO108" s="179"/>
      <c r="AP108" s="179"/>
      <c r="AQ108" s="179"/>
      <c r="AR108" s="179"/>
      <c r="AS108" s="180"/>
      <c r="AT108" s="181"/>
      <c r="AU108" s="11"/>
      <c r="AV108" s="181"/>
      <c r="AW108" s="11" t="s">
        <v>29</v>
      </c>
      <c r="AX108" s="181" t="s">
        <v>29</v>
      </c>
      <c r="AY108" s="11"/>
      <c r="AZ108" s="181"/>
      <c r="BA108" s="11"/>
      <c r="BB108" s="181"/>
    </row>
    <row r="109" spans="1:54" s="67" customFormat="1" outlineLevel="1">
      <c r="A109" s="173" t="s">
        <v>49</v>
      </c>
      <c r="B109" s="174" t="s">
        <v>5</v>
      </c>
      <c r="C109" s="175" t="s">
        <v>19</v>
      </c>
      <c r="D109" s="183" t="s">
        <v>575</v>
      </c>
      <c r="E109" s="176" t="s">
        <v>574</v>
      </c>
      <c r="F109" s="177" t="s">
        <v>573</v>
      </c>
      <c r="G109" s="178"/>
      <c r="H109" s="178"/>
      <c r="I109" s="178" t="s">
        <v>2</v>
      </c>
      <c r="J109" s="178"/>
      <c r="K109" s="178"/>
      <c r="L109" s="178"/>
      <c r="M109" s="178"/>
      <c r="N109" s="121">
        <v>700000</v>
      </c>
      <c r="O109" s="121">
        <v>388256.87626824214</v>
      </c>
      <c r="P109" s="121">
        <v>297226.82786588499</v>
      </c>
      <c r="Q109" s="121">
        <v>124035.37539967692</v>
      </c>
      <c r="R109" s="121">
        <v>24959.766111048571</v>
      </c>
      <c r="S109" s="121">
        <v>700000</v>
      </c>
      <c r="T109" s="121">
        <v>388256.87626824214</v>
      </c>
      <c r="U109" s="121">
        <v>297226.82786588499</v>
      </c>
      <c r="V109" s="121">
        <v>124035.37539967692</v>
      </c>
      <c r="W109" s="121">
        <v>24959.766111048571</v>
      </c>
      <c r="X109" s="121">
        <v>650000</v>
      </c>
      <c r="Y109" s="121">
        <v>360524.24224908196</v>
      </c>
      <c r="Z109" s="121">
        <v>275996.3401611789</v>
      </c>
      <c r="AA109" s="121">
        <v>115175.70572827142</v>
      </c>
      <c r="AB109" s="121">
        <v>23176.925674545102</v>
      </c>
      <c r="AC109" s="121">
        <v>800000</v>
      </c>
      <c r="AD109" s="121">
        <v>430192.5514577172</v>
      </c>
      <c r="AE109" s="121">
        <v>471575.0186112955</v>
      </c>
      <c r="AF109" s="121">
        <v>264375.96829037642</v>
      </c>
      <c r="AG109" s="121">
        <v>43890.464980583893</v>
      </c>
      <c r="AH109" s="496">
        <v>11660.000000000002</v>
      </c>
      <c r="AI109" s="496"/>
      <c r="AJ109" s="496">
        <v>11110</v>
      </c>
      <c r="AK109" s="496"/>
      <c r="AL109" s="496">
        <v>20570</v>
      </c>
      <c r="AM109" s="496"/>
      <c r="AN109" s="179"/>
      <c r="AO109" s="179"/>
      <c r="AP109" s="179"/>
      <c r="AQ109" s="179"/>
      <c r="AR109" s="179"/>
      <c r="AS109" s="180"/>
      <c r="AT109" s="181" t="s">
        <v>6</v>
      </c>
      <c r="AU109" s="11" t="s">
        <v>6</v>
      </c>
      <c r="AV109" s="181" t="s">
        <v>6</v>
      </c>
      <c r="AW109" s="11" t="s">
        <v>29</v>
      </c>
      <c r="AX109" s="181" t="s">
        <v>29</v>
      </c>
      <c r="AY109" s="11" t="s">
        <v>6</v>
      </c>
      <c r="AZ109" s="181" t="s">
        <v>6</v>
      </c>
      <c r="BA109" s="11" t="s">
        <v>6</v>
      </c>
      <c r="BB109" s="181" t="s">
        <v>6</v>
      </c>
    </row>
    <row r="110" spans="1:54" s="67" customFormat="1" outlineLevel="1">
      <c r="A110" s="173" t="s">
        <v>49</v>
      </c>
      <c r="B110" s="174" t="s">
        <v>5</v>
      </c>
      <c r="C110" s="175" t="s">
        <v>584</v>
      </c>
      <c r="D110" s="183" t="s">
        <v>587</v>
      </c>
      <c r="E110" s="176" t="s">
        <v>585</v>
      </c>
      <c r="F110" s="177" t="s">
        <v>586</v>
      </c>
      <c r="H110" s="178"/>
      <c r="J110" s="178"/>
      <c r="K110" s="178" t="s">
        <v>2</v>
      </c>
      <c r="L110" s="178"/>
      <c r="M110" s="178"/>
      <c r="N110" s="121">
        <v>1000000</v>
      </c>
      <c r="O110" s="121">
        <v>519628.29302249814</v>
      </c>
      <c r="P110" s="121">
        <v>500125.5097751568</v>
      </c>
      <c r="Q110" s="121">
        <v>286601.44779362727</v>
      </c>
      <c r="R110" s="121">
        <v>91321.605554711132</v>
      </c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496">
        <v>19690</v>
      </c>
      <c r="AI110" s="496"/>
      <c r="AJ110" s="496"/>
      <c r="AK110" s="496"/>
      <c r="AL110" s="496"/>
      <c r="AM110" s="496"/>
      <c r="AN110" s="179"/>
      <c r="AO110" s="179"/>
      <c r="AP110" s="179"/>
      <c r="AQ110" s="179"/>
      <c r="AR110" s="179"/>
      <c r="AS110" s="180"/>
      <c r="AT110" s="181" t="s">
        <v>6</v>
      </c>
      <c r="AU110" s="11" t="s">
        <v>6</v>
      </c>
      <c r="AV110" s="181" t="s">
        <v>29</v>
      </c>
      <c r="AW110" s="11"/>
      <c r="AX110" s="181"/>
      <c r="AY110" s="11" t="s">
        <v>6</v>
      </c>
      <c r="AZ110" s="181" t="s">
        <v>6</v>
      </c>
      <c r="BA110" s="11" t="s">
        <v>6</v>
      </c>
      <c r="BB110" s="181" t="s">
        <v>6</v>
      </c>
    </row>
    <row r="111" spans="1:54" s="67" customFormat="1" outlineLevel="1">
      <c r="A111" s="173" t="s">
        <v>49</v>
      </c>
      <c r="B111" s="174" t="s">
        <v>5</v>
      </c>
      <c r="C111" s="175" t="s">
        <v>291</v>
      </c>
      <c r="D111" s="183" t="s">
        <v>576</v>
      </c>
      <c r="E111" s="176" t="s">
        <v>171</v>
      </c>
      <c r="F111" s="177">
        <v>0.88541666666666663</v>
      </c>
      <c r="G111" s="178"/>
      <c r="H111" s="178"/>
      <c r="I111" s="178"/>
      <c r="J111" s="178" t="s">
        <v>2</v>
      </c>
      <c r="K111" s="178"/>
      <c r="L111" s="178"/>
      <c r="M111" s="178"/>
      <c r="N111" s="121">
        <v>1000000</v>
      </c>
      <c r="O111" s="121">
        <v>568831.19451842632</v>
      </c>
      <c r="P111" s="121">
        <v>525757.44781527459</v>
      </c>
      <c r="Q111" s="121">
        <v>298750.1835280442</v>
      </c>
      <c r="R111" s="121">
        <v>92428.146393379153</v>
      </c>
      <c r="S111" s="121">
        <v>1000000</v>
      </c>
      <c r="T111" s="121">
        <v>568831.19451842632</v>
      </c>
      <c r="U111" s="121">
        <v>525757.44781527459</v>
      </c>
      <c r="V111" s="121">
        <v>298750.1835280442</v>
      </c>
      <c r="W111" s="121">
        <v>92428.146393379153</v>
      </c>
      <c r="X111" s="121"/>
      <c r="Y111" s="121"/>
      <c r="Z111" s="121"/>
      <c r="AA111" s="121"/>
      <c r="AB111" s="121"/>
      <c r="AC111" s="121">
        <v>1200000</v>
      </c>
      <c r="AD111" s="121">
        <v>674670.22380317177</v>
      </c>
      <c r="AE111" s="121">
        <v>586734.00616905908</v>
      </c>
      <c r="AF111" s="121">
        <v>330362.90063228662</v>
      </c>
      <c r="AG111" s="121">
        <v>113061.01104334282</v>
      </c>
      <c r="AH111" s="496">
        <v>18590</v>
      </c>
      <c r="AI111" s="496"/>
      <c r="AJ111" s="496">
        <v>17600</v>
      </c>
      <c r="AK111" s="496"/>
      <c r="AL111" s="496">
        <v>23430.000000000004</v>
      </c>
      <c r="AM111" s="496"/>
      <c r="AN111" s="179"/>
      <c r="AO111" s="179"/>
      <c r="AP111" s="179"/>
      <c r="AQ111" s="179"/>
      <c r="AR111" s="179"/>
      <c r="AS111" s="180"/>
      <c r="AT111" s="181"/>
      <c r="AU111" s="11"/>
      <c r="AV111" s="181"/>
      <c r="AW111" s="11"/>
      <c r="AX111" s="181" t="s">
        <v>29</v>
      </c>
      <c r="AY111" s="11"/>
      <c r="AZ111" s="181"/>
      <c r="BA111" s="11"/>
      <c r="BB111" s="181"/>
    </row>
    <row r="112" spans="1:54" s="67" customFormat="1" outlineLevel="1">
      <c r="A112" s="173" t="s">
        <v>49</v>
      </c>
      <c r="B112" s="174" t="s">
        <v>5</v>
      </c>
      <c r="C112" s="175" t="s">
        <v>292</v>
      </c>
      <c r="D112" s="183" t="s">
        <v>576</v>
      </c>
      <c r="E112" s="176" t="s">
        <v>171</v>
      </c>
      <c r="F112" s="177" t="s">
        <v>293</v>
      </c>
      <c r="G112" s="178"/>
      <c r="H112" s="178"/>
      <c r="I112" s="178"/>
      <c r="J112" s="178" t="s">
        <v>2</v>
      </c>
      <c r="K112" s="178"/>
      <c r="L112" s="178"/>
      <c r="M112" s="178"/>
      <c r="N112" s="121">
        <v>1550000</v>
      </c>
      <c r="O112" s="121">
        <v>908713.24309490109</v>
      </c>
      <c r="P112" s="121">
        <v>795179.97709844692</v>
      </c>
      <c r="Q112" s="121">
        <v>425932.87442548841</v>
      </c>
      <c r="R112" s="121">
        <v>116562.50493190032</v>
      </c>
      <c r="S112" s="121">
        <v>1500000</v>
      </c>
      <c r="T112" s="121">
        <v>861397.14065775066</v>
      </c>
      <c r="U112" s="121">
        <v>802807.52072860824</v>
      </c>
      <c r="V112" s="121">
        <v>406112.91063048359</v>
      </c>
      <c r="W112" s="121">
        <v>120985.8609560201</v>
      </c>
      <c r="X112" s="121"/>
      <c r="Y112" s="121"/>
      <c r="Z112" s="121"/>
      <c r="AA112" s="121"/>
      <c r="AB112" s="121"/>
      <c r="AC112" s="121">
        <v>1700000</v>
      </c>
      <c r="AD112" s="121">
        <v>968422.61061092198</v>
      </c>
      <c r="AE112" s="121">
        <v>887125.80934056139</v>
      </c>
      <c r="AF112" s="121">
        <v>491111.49019007746</v>
      </c>
      <c r="AG112" s="121">
        <v>127422.06373376615</v>
      </c>
      <c r="AH112" s="496">
        <v>31240.000000000004</v>
      </c>
      <c r="AI112" s="496"/>
      <c r="AJ112" s="496">
        <v>29920.000000000004</v>
      </c>
      <c r="AK112" s="496"/>
      <c r="AL112" s="496">
        <v>39160</v>
      </c>
      <c r="AM112" s="496"/>
      <c r="AN112" s="179"/>
      <c r="AO112" s="179"/>
      <c r="AP112" s="179"/>
      <c r="AQ112" s="179"/>
      <c r="AR112" s="179"/>
      <c r="AS112" s="180"/>
      <c r="AT112" s="181"/>
      <c r="AU112" s="11"/>
      <c r="AV112" s="181"/>
      <c r="AW112" s="11"/>
      <c r="AX112" s="181" t="s">
        <v>29</v>
      </c>
      <c r="AY112" s="11"/>
      <c r="AZ112" s="181"/>
      <c r="BA112" s="11"/>
      <c r="BB112" s="181"/>
    </row>
    <row r="113" spans="1:54" s="67" customFormat="1" outlineLevel="1">
      <c r="A113" s="173" t="s">
        <v>49</v>
      </c>
      <c r="B113" s="174" t="s">
        <v>5</v>
      </c>
      <c r="C113" s="175" t="s">
        <v>172</v>
      </c>
      <c r="D113" s="183" t="s">
        <v>576</v>
      </c>
      <c r="E113" s="176" t="s">
        <v>171</v>
      </c>
      <c r="F113" s="177">
        <v>0.97222222222222221</v>
      </c>
      <c r="G113" s="178"/>
      <c r="H113" s="178"/>
      <c r="I113" s="178"/>
      <c r="J113" s="178" t="s">
        <v>2</v>
      </c>
      <c r="K113" s="178"/>
      <c r="L113" s="178"/>
      <c r="M113" s="178"/>
      <c r="N113" s="121">
        <v>1200000</v>
      </c>
      <c r="O113" s="121">
        <v>740610.76499956404</v>
      </c>
      <c r="P113" s="121">
        <v>619517.18477281427</v>
      </c>
      <c r="Q113" s="121">
        <v>340400.92958748521</v>
      </c>
      <c r="R113" s="121">
        <v>63285.308337635695</v>
      </c>
      <c r="S113" s="121">
        <v>1150000</v>
      </c>
      <c r="T113" s="121">
        <v>709751.9831245821</v>
      </c>
      <c r="U113" s="121">
        <v>593703.96874061378</v>
      </c>
      <c r="V113" s="121">
        <v>326217.55752133997</v>
      </c>
      <c r="W113" s="121">
        <v>60648.42049023421</v>
      </c>
      <c r="X113" s="121"/>
      <c r="Y113" s="121"/>
      <c r="Z113" s="121"/>
      <c r="AA113" s="121"/>
      <c r="AB113" s="121"/>
      <c r="AC113" s="121">
        <v>1300000</v>
      </c>
      <c r="AD113" s="121">
        <v>724065.0449013738</v>
      </c>
      <c r="AE113" s="121">
        <v>686564.9583973143</v>
      </c>
      <c r="AF113" s="121">
        <v>315995.33108755981</v>
      </c>
      <c r="AG113" s="121">
        <v>87427.230862803015</v>
      </c>
      <c r="AH113" s="496">
        <v>24310.000000000004</v>
      </c>
      <c r="AI113" s="496"/>
      <c r="AJ113" s="496">
        <v>22110</v>
      </c>
      <c r="AK113" s="496"/>
      <c r="AL113" s="496">
        <v>30360.000000000004</v>
      </c>
      <c r="AM113" s="496"/>
      <c r="AN113" s="179"/>
      <c r="AO113" s="179"/>
      <c r="AP113" s="179"/>
      <c r="AQ113" s="179"/>
      <c r="AR113" s="179"/>
      <c r="AS113" s="180"/>
      <c r="AT113" s="181"/>
      <c r="AU113" s="11"/>
      <c r="AV113" s="181"/>
      <c r="AW113" s="11"/>
      <c r="AX113" s="181" t="s">
        <v>29</v>
      </c>
      <c r="AY113" s="11"/>
      <c r="AZ113" s="181"/>
      <c r="BA113" s="11"/>
      <c r="BB113" s="181"/>
    </row>
    <row r="114" spans="1:54" s="67" customFormat="1" outlineLevel="1">
      <c r="A114" s="173" t="s">
        <v>49</v>
      </c>
      <c r="B114" s="174" t="s">
        <v>5</v>
      </c>
      <c r="C114" s="175" t="s">
        <v>577</v>
      </c>
      <c r="D114" s="183" t="s">
        <v>579</v>
      </c>
      <c r="E114" s="176" t="s">
        <v>578</v>
      </c>
      <c r="F114" s="177">
        <v>0.90625</v>
      </c>
      <c r="G114" s="178"/>
      <c r="H114" s="178"/>
      <c r="I114" s="178"/>
      <c r="J114" s="178" t="s">
        <v>2</v>
      </c>
      <c r="K114" s="178"/>
      <c r="L114" s="178"/>
      <c r="M114" s="178"/>
      <c r="N114" s="121"/>
      <c r="O114" s="121"/>
      <c r="P114" s="121"/>
      <c r="Q114" s="121"/>
      <c r="R114" s="121"/>
      <c r="S114" s="121">
        <v>1300000</v>
      </c>
      <c r="T114" s="121">
        <v>746544.18857005064</v>
      </c>
      <c r="U114" s="121">
        <v>695766.51796479383</v>
      </c>
      <c r="V114" s="121">
        <v>351964.52254641912</v>
      </c>
      <c r="W114" s="121">
        <v>104854.41282855075</v>
      </c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496"/>
      <c r="AI114" s="496"/>
      <c r="AJ114" s="496">
        <v>25960.000000000004</v>
      </c>
      <c r="AK114" s="496"/>
      <c r="AL114" s="496"/>
      <c r="AM114" s="496"/>
      <c r="AN114" s="179"/>
      <c r="AO114" s="179"/>
      <c r="AP114" s="179"/>
      <c r="AQ114" s="179"/>
      <c r="AR114" s="179"/>
      <c r="AS114" s="180"/>
      <c r="AT114" s="181"/>
      <c r="AU114" s="11"/>
      <c r="AV114" s="181"/>
      <c r="AW114" s="11"/>
      <c r="AX114" s="181" t="s">
        <v>29</v>
      </c>
      <c r="AY114" s="11"/>
      <c r="AZ114" s="181"/>
      <c r="BA114" s="11"/>
      <c r="BB114" s="181"/>
    </row>
    <row r="115" spans="1:54" s="67" customFormat="1" outlineLevel="1">
      <c r="A115" s="173" t="s">
        <v>49</v>
      </c>
      <c r="B115" s="174" t="s">
        <v>5</v>
      </c>
      <c r="C115" s="175" t="s">
        <v>290</v>
      </c>
      <c r="D115" s="183"/>
      <c r="E115" s="176" t="s">
        <v>36</v>
      </c>
      <c r="F115" s="177">
        <v>0.88541666666666663</v>
      </c>
      <c r="G115" s="178" t="s">
        <v>2</v>
      </c>
      <c r="H115" s="178" t="s">
        <v>2</v>
      </c>
      <c r="I115" s="178" t="s">
        <v>2</v>
      </c>
      <c r="J115" s="178" t="s">
        <v>2</v>
      </c>
      <c r="K115" s="178" t="s">
        <v>2</v>
      </c>
      <c r="L115" s="178" t="s">
        <v>2</v>
      </c>
      <c r="M115" s="178" t="s">
        <v>2</v>
      </c>
      <c r="N115" s="121">
        <v>800000</v>
      </c>
      <c r="O115" s="121">
        <v>437156.58113881579</v>
      </c>
      <c r="P115" s="121">
        <v>419741.72680972272</v>
      </c>
      <c r="Q115" s="121">
        <v>232569.45617803955</v>
      </c>
      <c r="R115" s="121">
        <v>63071.761326606967</v>
      </c>
      <c r="S115" s="121">
        <v>750000</v>
      </c>
      <c r="T115" s="121">
        <v>419738.0050975036</v>
      </c>
      <c r="U115" s="121">
        <v>380120.00655122614</v>
      </c>
      <c r="V115" s="121">
        <v>211780.5664103477</v>
      </c>
      <c r="W115" s="121">
        <v>62106.029699794119</v>
      </c>
      <c r="X115" s="121">
        <v>600000</v>
      </c>
      <c r="Y115" s="121">
        <v>335790.4040780029</v>
      </c>
      <c r="Z115" s="121">
        <v>304096.00524098088</v>
      </c>
      <c r="AA115" s="121">
        <v>169424.45312827814</v>
      </c>
      <c r="AB115" s="121">
        <v>49684.823759835293</v>
      </c>
      <c r="AC115" s="121">
        <v>700000</v>
      </c>
      <c r="AD115" s="121">
        <v>380810.81661122438</v>
      </c>
      <c r="AE115" s="121">
        <v>374783.5604678613</v>
      </c>
      <c r="AF115" s="121">
        <v>222635.90514003651</v>
      </c>
      <c r="AG115" s="121">
        <v>58715.16972493472</v>
      </c>
      <c r="AH115" s="496">
        <v>14850.000000000002</v>
      </c>
      <c r="AI115" s="496"/>
      <c r="AJ115" s="496">
        <v>12760.000000000002</v>
      </c>
      <c r="AK115" s="496"/>
      <c r="AL115" s="496">
        <v>15070.000000000002</v>
      </c>
      <c r="AM115" s="496"/>
      <c r="AN115" s="179"/>
      <c r="AO115" s="179"/>
      <c r="AP115" s="179"/>
      <c r="AQ115" s="179"/>
      <c r="AR115" s="179"/>
      <c r="AS115" s="180"/>
      <c r="AT115" s="181" t="s">
        <v>6</v>
      </c>
      <c r="AU115" s="11"/>
      <c r="AV115" s="181" t="s">
        <v>6</v>
      </c>
      <c r="AW115" s="11" t="s">
        <v>6</v>
      </c>
      <c r="AX115" s="181"/>
      <c r="AY115" s="11" t="s">
        <v>6</v>
      </c>
      <c r="AZ115" s="181" t="s">
        <v>6</v>
      </c>
      <c r="BA115" s="11" t="s">
        <v>6</v>
      </c>
      <c r="BB115" s="181" t="s">
        <v>6</v>
      </c>
    </row>
    <row r="116" spans="1:54" s="67" customFormat="1" outlineLevel="1">
      <c r="A116" s="173" t="s">
        <v>49</v>
      </c>
      <c r="B116" s="174" t="s">
        <v>5</v>
      </c>
      <c r="C116" s="175" t="s">
        <v>13</v>
      </c>
      <c r="D116" s="183"/>
      <c r="E116" s="176" t="s">
        <v>36</v>
      </c>
      <c r="F116" s="177" t="s">
        <v>598</v>
      </c>
      <c r="G116" s="178" t="s">
        <v>2</v>
      </c>
      <c r="H116" s="178" t="s">
        <v>2</v>
      </c>
      <c r="J116" s="178"/>
      <c r="K116" s="178" t="s">
        <v>2</v>
      </c>
      <c r="M116" s="178" t="s">
        <v>2</v>
      </c>
      <c r="N116" s="121">
        <v>750000</v>
      </c>
      <c r="O116" s="121">
        <v>448845.64462467289</v>
      </c>
      <c r="P116" s="121">
        <v>355119.74477430742</v>
      </c>
      <c r="Q116" s="121">
        <v>166221.37886661128</v>
      </c>
      <c r="R116" s="121">
        <v>37575.058731925354</v>
      </c>
      <c r="S116" s="121">
        <v>700000</v>
      </c>
      <c r="T116" s="121">
        <v>393357.46891232493</v>
      </c>
      <c r="U116" s="121">
        <v>353111.5452634698</v>
      </c>
      <c r="V116" s="121">
        <v>180792.77043731077</v>
      </c>
      <c r="W116" s="121">
        <v>43451.44952361552</v>
      </c>
      <c r="X116" s="121">
        <v>700000</v>
      </c>
      <c r="Y116" s="121">
        <v>393357.46891232493</v>
      </c>
      <c r="Z116" s="121">
        <v>353111.5452634698</v>
      </c>
      <c r="AA116" s="121">
        <v>180792.77043731077</v>
      </c>
      <c r="AB116" s="121">
        <v>43451.44952361552</v>
      </c>
      <c r="AC116" s="121">
        <v>750000</v>
      </c>
      <c r="AD116" s="121">
        <v>388057.14108690439</v>
      </c>
      <c r="AE116" s="121">
        <v>366544.42800827144</v>
      </c>
      <c r="AF116" s="121">
        <v>194276.59755729212</v>
      </c>
      <c r="AG116" s="121">
        <v>68385.752677762372</v>
      </c>
      <c r="AH116" s="496">
        <v>13860.000000000002</v>
      </c>
      <c r="AI116" s="496"/>
      <c r="AJ116" s="496">
        <v>13200.000000000002</v>
      </c>
      <c r="AK116" s="496"/>
      <c r="AL116" s="496">
        <v>16060.000000000002</v>
      </c>
      <c r="AM116" s="496"/>
      <c r="AN116" s="179"/>
      <c r="AO116" s="179"/>
      <c r="AP116" s="179"/>
      <c r="AQ116" s="179"/>
      <c r="AR116" s="179"/>
      <c r="AS116" s="180"/>
      <c r="AT116" s="181" t="s">
        <v>6</v>
      </c>
      <c r="AU116" s="11"/>
      <c r="AV116" s="181" t="s">
        <v>6</v>
      </c>
      <c r="AW116" s="11" t="s">
        <v>6</v>
      </c>
      <c r="AX116" s="181"/>
      <c r="AY116" s="11" t="s">
        <v>6</v>
      </c>
      <c r="AZ116" s="181" t="s">
        <v>6</v>
      </c>
      <c r="BA116" s="11" t="s">
        <v>6</v>
      </c>
      <c r="BB116" s="181" t="s">
        <v>6</v>
      </c>
    </row>
    <row r="117" spans="1:54" s="67" customFormat="1" outlineLevel="1">
      <c r="A117" s="173" t="s">
        <v>49</v>
      </c>
      <c r="B117" s="174" t="s">
        <v>5</v>
      </c>
      <c r="C117" s="175" t="s">
        <v>294</v>
      </c>
      <c r="D117" s="176"/>
      <c r="E117" s="176" t="s">
        <v>227</v>
      </c>
      <c r="F117" s="177">
        <v>0.98958333333333337</v>
      </c>
      <c r="G117" s="178"/>
      <c r="H117" s="178"/>
      <c r="I117" s="178"/>
      <c r="J117" s="178"/>
      <c r="K117" s="178"/>
      <c r="L117" s="178"/>
      <c r="M117" s="178" t="s">
        <v>2</v>
      </c>
      <c r="N117" s="121">
        <v>450000</v>
      </c>
      <c r="O117" s="121">
        <v>249996.03053697178</v>
      </c>
      <c r="P117" s="121">
        <v>221968.18850872637</v>
      </c>
      <c r="Q117" s="121">
        <v>106145.26518158683</v>
      </c>
      <c r="R117" s="121">
        <v>30287.217470786894</v>
      </c>
      <c r="S117" s="121">
        <v>400000</v>
      </c>
      <c r="T117" s="121">
        <v>220796.44980584874</v>
      </c>
      <c r="U117" s="121">
        <v>195439.85478372514</v>
      </c>
      <c r="V117" s="121">
        <v>88289.203315806328</v>
      </c>
      <c r="W117" s="121">
        <v>27669.221493883779</v>
      </c>
      <c r="X117" s="121">
        <v>350000</v>
      </c>
      <c r="Y117" s="121">
        <v>193196.89358011767</v>
      </c>
      <c r="Z117" s="121">
        <v>171009.87293575949</v>
      </c>
      <c r="AA117" s="121">
        <v>77253.052901330535</v>
      </c>
      <c r="AB117" s="121">
        <v>24210.568807148305</v>
      </c>
      <c r="AC117" s="121">
        <v>350000</v>
      </c>
      <c r="AD117" s="121">
        <v>189022.54580190068</v>
      </c>
      <c r="AE117" s="121">
        <v>173691.61482316058</v>
      </c>
      <c r="AF117" s="121">
        <v>75206.965807778979</v>
      </c>
      <c r="AG117" s="121">
        <v>21736.767659449397</v>
      </c>
      <c r="AH117" s="496">
        <v>3960.0000000000005</v>
      </c>
      <c r="AI117" s="496"/>
      <c r="AJ117" s="496">
        <v>3300.0000000000005</v>
      </c>
      <c r="AK117" s="496"/>
      <c r="AL117" s="496">
        <v>3520.0000000000005</v>
      </c>
      <c r="AM117" s="496"/>
      <c r="AN117" s="179"/>
      <c r="AO117" s="179"/>
      <c r="AP117" s="179"/>
      <c r="AQ117" s="179"/>
      <c r="AR117" s="179"/>
      <c r="AS117" s="180"/>
      <c r="AT117" s="181" t="s">
        <v>6</v>
      </c>
      <c r="AU117" s="11" t="s">
        <v>6</v>
      </c>
      <c r="AV117" s="181" t="s">
        <v>6</v>
      </c>
      <c r="AW117" s="11" t="s">
        <v>29</v>
      </c>
      <c r="AX117" s="181" t="s">
        <v>6</v>
      </c>
      <c r="AY117" s="11" t="s">
        <v>6</v>
      </c>
      <c r="AZ117" s="181" t="s">
        <v>6</v>
      </c>
      <c r="BA117" s="11" t="s">
        <v>6</v>
      </c>
      <c r="BB117" s="181" t="s">
        <v>6</v>
      </c>
    </row>
    <row r="118" spans="1:54" s="67" customFormat="1" outlineLevel="1">
      <c r="A118" s="173" t="s">
        <v>49</v>
      </c>
      <c r="B118" s="174" t="s">
        <v>5</v>
      </c>
      <c r="C118" s="175" t="s">
        <v>295</v>
      </c>
      <c r="D118" s="176"/>
      <c r="E118" s="176" t="s">
        <v>34</v>
      </c>
      <c r="F118" s="177" t="s">
        <v>600</v>
      </c>
      <c r="G118" s="178" t="s">
        <v>2</v>
      </c>
      <c r="H118" s="178"/>
      <c r="I118" s="178"/>
      <c r="J118" s="178"/>
      <c r="K118" s="178"/>
      <c r="L118" s="178"/>
      <c r="M118" s="178" t="s">
        <v>2</v>
      </c>
      <c r="N118" s="121">
        <v>400000</v>
      </c>
      <c r="O118" s="121">
        <v>224507.99455544678</v>
      </c>
      <c r="P118" s="121">
        <v>198682.52728246519</v>
      </c>
      <c r="Q118" s="121">
        <v>93506.449202932417</v>
      </c>
      <c r="R118" s="121">
        <v>20629.262085645962</v>
      </c>
      <c r="S118" s="121">
        <v>350000</v>
      </c>
      <c r="T118" s="121">
        <v>193624.55886961616</v>
      </c>
      <c r="U118" s="121">
        <v>180285.04857543841</v>
      </c>
      <c r="V118" s="121">
        <v>83168.917169680208</v>
      </c>
      <c r="W118" s="121">
        <v>24896.104426973336</v>
      </c>
      <c r="X118" s="121">
        <v>350000</v>
      </c>
      <c r="Y118" s="121">
        <v>188116.49917150961</v>
      </c>
      <c r="Z118" s="121">
        <v>170142.87883355597</v>
      </c>
      <c r="AA118" s="121">
        <v>79915.874667998709</v>
      </c>
      <c r="AB118" s="121">
        <v>21841.449165018119</v>
      </c>
      <c r="AC118" s="121">
        <v>400000</v>
      </c>
      <c r="AD118" s="121">
        <v>218332.714368243</v>
      </c>
      <c r="AE118" s="121">
        <v>212571.18098539242</v>
      </c>
      <c r="AF118" s="121">
        <v>107743.25328051498</v>
      </c>
      <c r="AG118" s="121">
        <v>29221.34191631592</v>
      </c>
      <c r="AH118" s="496">
        <v>3520.0000000000005</v>
      </c>
      <c r="AI118" s="496"/>
      <c r="AJ118" s="496">
        <v>3080.0000000000005</v>
      </c>
      <c r="AK118" s="496"/>
      <c r="AL118" s="496">
        <v>4290</v>
      </c>
      <c r="AM118" s="496"/>
      <c r="AN118" s="179"/>
      <c r="AO118" s="179"/>
      <c r="AP118" s="179"/>
      <c r="AQ118" s="179"/>
      <c r="AR118" s="179"/>
      <c r="AS118" s="180"/>
      <c r="AT118" s="181" t="s">
        <v>6</v>
      </c>
      <c r="AU118" s="11" t="s">
        <v>6</v>
      </c>
      <c r="AV118" s="181" t="s">
        <v>6</v>
      </c>
      <c r="AW118" s="11" t="s">
        <v>6</v>
      </c>
      <c r="AX118" s="181" t="s">
        <v>6</v>
      </c>
      <c r="AY118" s="11" t="s">
        <v>6</v>
      </c>
      <c r="AZ118" s="181" t="s">
        <v>6</v>
      </c>
      <c r="BA118" s="11" t="s">
        <v>6</v>
      </c>
      <c r="BB118" s="181" t="s">
        <v>6</v>
      </c>
    </row>
    <row r="119" spans="1:54" s="67" customFormat="1" outlineLevel="1">
      <c r="A119" s="173" t="s">
        <v>49</v>
      </c>
      <c r="B119" s="174" t="s">
        <v>5</v>
      </c>
      <c r="C119" s="175" t="s">
        <v>296</v>
      </c>
      <c r="D119" s="176"/>
      <c r="E119" s="176" t="s">
        <v>34</v>
      </c>
      <c r="F119" s="177" t="s">
        <v>580</v>
      </c>
      <c r="G119" s="178" t="s">
        <v>2</v>
      </c>
      <c r="H119" s="178" t="s">
        <v>2</v>
      </c>
      <c r="I119" s="178" t="s">
        <v>2</v>
      </c>
      <c r="J119" s="178" t="s">
        <v>2</v>
      </c>
      <c r="K119" s="178" t="s">
        <v>2</v>
      </c>
      <c r="L119" s="178" t="s">
        <v>2</v>
      </c>
      <c r="M119" s="178" t="s">
        <v>2</v>
      </c>
      <c r="N119" s="121">
        <v>150000</v>
      </c>
      <c r="O119" s="121">
        <v>86468.782351051297</v>
      </c>
      <c r="P119" s="121">
        <v>86082.354621068793</v>
      </c>
      <c r="Q119" s="121">
        <v>40946.16785064077</v>
      </c>
      <c r="R119" s="121">
        <v>9109.1636026130727</v>
      </c>
      <c r="S119" s="121">
        <v>100000</v>
      </c>
      <c r="T119" s="121">
        <v>57645.85490070087</v>
      </c>
      <c r="U119" s="121">
        <v>57388.236414045859</v>
      </c>
      <c r="V119" s="121">
        <v>27297.445233760514</v>
      </c>
      <c r="W119" s="121">
        <v>6072.7757350753818</v>
      </c>
      <c r="X119" s="121">
        <v>100000</v>
      </c>
      <c r="Y119" s="121">
        <v>57645.85490070087</v>
      </c>
      <c r="Z119" s="121">
        <v>57388.236414045859</v>
      </c>
      <c r="AA119" s="121">
        <v>27297.445233760514</v>
      </c>
      <c r="AB119" s="121">
        <v>6072.7757350753818</v>
      </c>
      <c r="AC119" s="121">
        <v>150000</v>
      </c>
      <c r="AD119" s="121">
        <v>86468.782351051297</v>
      </c>
      <c r="AE119" s="121">
        <v>86082.354621068793</v>
      </c>
      <c r="AF119" s="121">
        <v>40946.16785064077</v>
      </c>
      <c r="AG119" s="121">
        <v>9109.1636026130727</v>
      </c>
      <c r="AH119" s="496">
        <v>1540.0000000000002</v>
      </c>
      <c r="AI119" s="496"/>
      <c r="AJ119" s="496">
        <v>990.00000000000011</v>
      </c>
      <c r="AK119" s="496"/>
      <c r="AL119" s="496">
        <v>1760.0000000000002</v>
      </c>
      <c r="AM119" s="496"/>
      <c r="AN119" s="179"/>
      <c r="AO119" s="179"/>
      <c r="AP119" s="179"/>
      <c r="AQ119" s="179"/>
      <c r="AR119" s="179"/>
      <c r="AS119" s="180"/>
      <c r="AT119" s="181" t="s">
        <v>6</v>
      </c>
      <c r="AU119" s="11" t="s">
        <v>6</v>
      </c>
      <c r="AV119" s="181" t="s">
        <v>6</v>
      </c>
      <c r="AW119" s="11" t="s">
        <v>6</v>
      </c>
      <c r="AX119" s="181" t="s">
        <v>6</v>
      </c>
      <c r="AY119" s="11" t="s">
        <v>6</v>
      </c>
      <c r="AZ119" s="181" t="s">
        <v>6</v>
      </c>
      <c r="BA119" s="11" t="s">
        <v>6</v>
      </c>
      <c r="BB119" s="181" t="s">
        <v>6</v>
      </c>
    </row>
    <row r="120" spans="1:54" s="182" customFormat="1">
      <c r="A120" s="173"/>
      <c r="B120" s="193" t="s">
        <v>5</v>
      </c>
      <c r="C120" s="175"/>
      <c r="E120" s="176"/>
      <c r="F120" s="177"/>
      <c r="G120" s="178"/>
      <c r="H120" s="178"/>
      <c r="I120" s="178"/>
      <c r="J120" s="178"/>
      <c r="K120" s="178"/>
      <c r="L120" s="178"/>
      <c r="M120" s="17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L120" s="196"/>
      <c r="AM120" s="196"/>
      <c r="AN120" s="179"/>
      <c r="AO120" s="179"/>
      <c r="AP120" s="179"/>
      <c r="AQ120" s="179"/>
      <c r="AR120" s="179"/>
      <c r="AS120" s="180"/>
      <c r="AT120" s="11"/>
      <c r="AU120" s="11"/>
      <c r="AV120" s="11"/>
      <c r="AW120" s="11"/>
      <c r="AX120" s="11"/>
      <c r="AY120" s="11"/>
      <c r="AZ120" s="11"/>
      <c r="BA120" s="11"/>
      <c r="BB120" s="11"/>
    </row>
    <row r="121" spans="1:54" s="182" customFormat="1" ht="18.75">
      <c r="A121" s="173"/>
      <c r="B121" s="193"/>
      <c r="C121" s="175"/>
      <c r="D121" s="175" t="s">
        <v>629</v>
      </c>
      <c r="E121" s="176"/>
      <c r="F121" s="177"/>
      <c r="G121" s="178"/>
      <c r="H121" s="178"/>
      <c r="I121" s="178"/>
      <c r="J121" s="178"/>
      <c r="K121" s="178"/>
      <c r="L121" s="178"/>
      <c r="M121" s="17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496"/>
      <c r="AI121" s="496"/>
      <c r="AJ121" s="496"/>
      <c r="AK121" s="496"/>
      <c r="AL121" s="496"/>
      <c r="AM121" s="496"/>
      <c r="AN121" s="179"/>
      <c r="AO121" s="179"/>
      <c r="AP121" s="179"/>
      <c r="AQ121" s="179"/>
      <c r="AR121" s="179"/>
      <c r="AS121" s="180"/>
      <c r="AT121" s="11"/>
      <c r="AU121" s="11"/>
      <c r="AV121" s="11"/>
      <c r="AW121" s="11"/>
      <c r="AX121" s="11"/>
      <c r="AY121" s="11"/>
      <c r="AZ121" s="11"/>
      <c r="BA121" s="11"/>
      <c r="BB121" s="11"/>
    </row>
    <row r="122" spans="1:54" s="67" customFormat="1" outlineLevel="1">
      <c r="A122" s="183" t="s">
        <v>49</v>
      </c>
      <c r="B122" s="174" t="s">
        <v>50</v>
      </c>
      <c r="C122" s="434" t="s">
        <v>78</v>
      </c>
      <c r="D122" s="435">
        <v>63</v>
      </c>
      <c r="E122" s="436" t="s">
        <v>69</v>
      </c>
      <c r="F122" s="437" t="s">
        <v>51</v>
      </c>
      <c r="G122" s="178" t="s">
        <v>2</v>
      </c>
      <c r="H122" s="178" t="s">
        <v>2</v>
      </c>
      <c r="I122" s="178" t="s">
        <v>2</v>
      </c>
      <c r="J122" s="178" t="s">
        <v>2</v>
      </c>
      <c r="K122" s="178" t="s">
        <v>2</v>
      </c>
      <c r="L122" s="178" t="s">
        <v>2</v>
      </c>
      <c r="M122" s="178" t="s">
        <v>2</v>
      </c>
      <c r="N122" s="121">
        <v>60000</v>
      </c>
      <c r="O122" s="121">
        <v>38000</v>
      </c>
      <c r="P122" s="121">
        <v>45000</v>
      </c>
      <c r="Q122" s="121">
        <v>26000</v>
      </c>
      <c r="R122" s="121">
        <v>10000</v>
      </c>
      <c r="S122" s="121">
        <v>56704.999999999993</v>
      </c>
      <c r="T122" s="121">
        <v>35054</v>
      </c>
      <c r="U122" s="121">
        <v>42271</v>
      </c>
      <c r="V122" s="121">
        <v>24743.999999999996</v>
      </c>
      <c r="W122" s="121">
        <v>7216.9999999999982</v>
      </c>
      <c r="X122" s="121">
        <v>57034.999999999993</v>
      </c>
      <c r="Y122" s="121">
        <v>33184</v>
      </c>
      <c r="Z122" s="121">
        <v>40443</v>
      </c>
      <c r="AA122" s="121">
        <v>21777</v>
      </c>
      <c r="AB122" s="121">
        <v>6221.9999999999991</v>
      </c>
      <c r="AC122" s="121">
        <v>65000</v>
      </c>
      <c r="AD122" s="121">
        <v>37000</v>
      </c>
      <c r="AE122" s="121">
        <v>46000</v>
      </c>
      <c r="AF122" s="121">
        <v>25000</v>
      </c>
      <c r="AG122" s="121">
        <v>8000</v>
      </c>
      <c r="AH122" s="496">
        <v>989.99999999999989</v>
      </c>
      <c r="AI122" s="496"/>
      <c r="AJ122" s="496">
        <v>725.99999999999989</v>
      </c>
      <c r="AK122" s="496"/>
      <c r="AL122" s="496">
        <v>791.99999999999989</v>
      </c>
      <c r="AM122" s="496"/>
      <c r="AN122" s="195"/>
      <c r="AO122" s="195"/>
      <c r="AP122" s="195"/>
      <c r="AQ122" s="195"/>
      <c r="AR122" s="195"/>
      <c r="AT122" s="181"/>
      <c r="AU122" s="11" t="s">
        <v>29</v>
      </c>
      <c r="AV122" s="181"/>
      <c r="AW122" s="11"/>
      <c r="AX122" s="181"/>
      <c r="AY122" s="11"/>
      <c r="AZ122" s="181"/>
      <c r="BA122" s="11"/>
      <c r="BB122" s="181"/>
    </row>
    <row r="123" spans="1:54" s="67" customFormat="1" outlineLevel="1">
      <c r="A123" s="183" t="s">
        <v>49</v>
      </c>
      <c r="B123" s="174" t="s">
        <v>50</v>
      </c>
      <c r="C123" s="434" t="s">
        <v>79</v>
      </c>
      <c r="D123" s="435">
        <v>35</v>
      </c>
      <c r="E123" s="436" t="s">
        <v>69</v>
      </c>
      <c r="F123" s="437" t="s">
        <v>52</v>
      </c>
      <c r="G123" s="178" t="s">
        <v>2</v>
      </c>
      <c r="H123" s="178" t="s">
        <v>2</v>
      </c>
      <c r="I123" s="178" t="s">
        <v>2</v>
      </c>
      <c r="J123" s="178" t="s">
        <v>2</v>
      </c>
      <c r="K123" s="178" t="s">
        <v>2</v>
      </c>
      <c r="L123" s="178" t="s">
        <v>2</v>
      </c>
      <c r="M123" s="178" t="s">
        <v>2</v>
      </c>
      <c r="N123" s="121">
        <v>195000</v>
      </c>
      <c r="O123" s="121">
        <v>113000.00000000001</v>
      </c>
      <c r="P123" s="121">
        <v>128700</v>
      </c>
      <c r="Q123" s="121">
        <v>70000</v>
      </c>
      <c r="R123" s="121">
        <v>17550</v>
      </c>
      <c r="S123" s="121">
        <v>175270</v>
      </c>
      <c r="T123" s="121">
        <v>104130.99999999999</v>
      </c>
      <c r="U123" s="121">
        <v>115471.99999999999</v>
      </c>
      <c r="V123" s="121">
        <v>63922</v>
      </c>
      <c r="W123" s="121">
        <v>14433.999999999998</v>
      </c>
      <c r="X123" s="121">
        <v>171105</v>
      </c>
      <c r="Y123" s="121">
        <v>99551.999999999971</v>
      </c>
      <c r="Z123" s="121">
        <v>114070</v>
      </c>
      <c r="AA123" s="121">
        <v>61182.999999999993</v>
      </c>
      <c r="AB123" s="121">
        <v>18666</v>
      </c>
      <c r="AC123" s="121">
        <v>170000</v>
      </c>
      <c r="AD123" s="121">
        <v>99000</v>
      </c>
      <c r="AE123" s="121">
        <v>113999.99999999999</v>
      </c>
      <c r="AF123" s="121">
        <v>60000.000000000007</v>
      </c>
      <c r="AG123" s="121">
        <v>19000</v>
      </c>
      <c r="AH123" s="496">
        <v>2353.9999999999995</v>
      </c>
      <c r="AI123" s="496"/>
      <c r="AJ123" s="496">
        <v>1605.9999999999998</v>
      </c>
      <c r="AK123" s="496"/>
      <c r="AL123" s="496">
        <v>2023.9999999999998</v>
      </c>
      <c r="AM123" s="496"/>
      <c r="AN123" s="195"/>
      <c r="AO123" s="195"/>
      <c r="AP123" s="195"/>
      <c r="AQ123" s="195"/>
      <c r="AR123" s="195"/>
      <c r="AT123" s="181"/>
      <c r="AU123" s="11" t="s">
        <v>29</v>
      </c>
      <c r="AV123" s="181"/>
      <c r="AW123" s="11"/>
      <c r="AX123" s="181"/>
      <c r="AY123" s="11"/>
      <c r="AZ123" s="181"/>
      <c r="BA123" s="11"/>
      <c r="BB123" s="181"/>
    </row>
    <row r="124" spans="1:54" s="67" customFormat="1" outlineLevel="1">
      <c r="A124" s="183" t="s">
        <v>49</v>
      </c>
      <c r="B124" s="174" t="s">
        <v>50</v>
      </c>
      <c r="C124" s="434" t="s">
        <v>80</v>
      </c>
      <c r="D124" s="435">
        <v>49</v>
      </c>
      <c r="E124" s="436" t="s">
        <v>69</v>
      </c>
      <c r="F124" s="437" t="s">
        <v>53</v>
      </c>
      <c r="G124" s="178" t="s">
        <v>2</v>
      </c>
      <c r="H124" s="178" t="s">
        <v>2</v>
      </c>
      <c r="I124" s="178" t="s">
        <v>2</v>
      </c>
      <c r="J124" s="178" t="s">
        <v>2</v>
      </c>
      <c r="K124" s="178" t="s">
        <v>2</v>
      </c>
      <c r="L124" s="178" t="s">
        <v>2</v>
      </c>
      <c r="M124" s="178" t="s">
        <v>2</v>
      </c>
      <c r="N124" s="121">
        <v>100000</v>
      </c>
      <c r="O124" s="121">
        <v>57999.999999999993</v>
      </c>
      <c r="P124" s="121">
        <v>71000</v>
      </c>
      <c r="Q124" s="121">
        <v>40000</v>
      </c>
      <c r="R124" s="121">
        <v>11000</v>
      </c>
      <c r="S124" s="121">
        <v>108254.99999999999</v>
      </c>
      <c r="T124" s="121">
        <v>60828.999999999993</v>
      </c>
      <c r="U124" s="121">
        <v>75263</v>
      </c>
      <c r="V124" s="121">
        <v>42271</v>
      </c>
      <c r="W124" s="121">
        <v>11340.999999999998</v>
      </c>
      <c r="X124" s="121">
        <v>108884.99999999999</v>
      </c>
      <c r="Y124" s="121">
        <v>64293.999999999993</v>
      </c>
      <c r="Z124" s="121">
        <v>74664</v>
      </c>
      <c r="AA124" s="121">
        <v>40443</v>
      </c>
      <c r="AB124" s="121">
        <v>11407</v>
      </c>
      <c r="AC124" s="121">
        <v>120000</v>
      </c>
      <c r="AD124" s="121">
        <v>71000</v>
      </c>
      <c r="AE124" s="121">
        <v>82000</v>
      </c>
      <c r="AF124" s="121">
        <v>44000</v>
      </c>
      <c r="AG124" s="121">
        <v>13000</v>
      </c>
      <c r="AH124" s="496">
        <v>1473.9999999999998</v>
      </c>
      <c r="AI124" s="496"/>
      <c r="AJ124" s="496">
        <v>1165.9999999999998</v>
      </c>
      <c r="AK124" s="496"/>
      <c r="AL124" s="496">
        <v>1495.9999999999998</v>
      </c>
      <c r="AM124" s="496"/>
      <c r="AN124" s="195"/>
      <c r="AO124" s="195"/>
      <c r="AP124" s="195"/>
      <c r="AQ124" s="195"/>
      <c r="AR124" s="195"/>
      <c r="AT124" s="181"/>
      <c r="AU124" s="11" t="s">
        <v>29</v>
      </c>
      <c r="AV124" s="181"/>
      <c r="AW124" s="11"/>
      <c r="AX124" s="181"/>
      <c r="AY124" s="11"/>
      <c r="AZ124" s="181"/>
      <c r="BA124" s="11"/>
      <c r="BB124" s="181"/>
    </row>
    <row r="125" spans="1:54" s="67" customFormat="1" outlineLevel="1">
      <c r="A125" s="183" t="s">
        <v>49</v>
      </c>
      <c r="B125" s="174" t="s">
        <v>50</v>
      </c>
      <c r="C125" s="434" t="s">
        <v>81</v>
      </c>
      <c r="D125" s="435">
        <v>21</v>
      </c>
      <c r="E125" s="436" t="s">
        <v>69</v>
      </c>
      <c r="F125" s="437" t="s">
        <v>54</v>
      </c>
      <c r="G125" s="178" t="s">
        <v>2</v>
      </c>
      <c r="H125" s="178" t="s">
        <v>2</v>
      </c>
      <c r="I125" s="178" t="s">
        <v>2</v>
      </c>
      <c r="J125" s="178" t="s">
        <v>2</v>
      </c>
      <c r="K125" s="178" t="s">
        <v>2</v>
      </c>
      <c r="L125" s="178" t="s">
        <v>2</v>
      </c>
      <c r="M125" s="178" t="s">
        <v>2</v>
      </c>
      <c r="N125" s="121">
        <v>195000</v>
      </c>
      <c r="O125" s="121">
        <v>103000</v>
      </c>
      <c r="P125" s="121">
        <v>148000</v>
      </c>
      <c r="Q125" s="121">
        <v>80000</v>
      </c>
      <c r="R125" s="121">
        <v>26000</v>
      </c>
      <c r="S125" s="121">
        <v>206199.99999999997</v>
      </c>
      <c r="T125" s="121">
        <v>105161.99999999999</v>
      </c>
      <c r="U125" s="121">
        <v>151557</v>
      </c>
      <c r="V125" s="121">
        <v>82480</v>
      </c>
      <c r="W125" s="121">
        <v>21651</v>
      </c>
      <c r="X125" s="121">
        <v>202214.99999999997</v>
      </c>
      <c r="Y125" s="121">
        <v>104737</v>
      </c>
      <c r="Z125" s="121">
        <v>151402</v>
      </c>
      <c r="AA125" s="121">
        <v>89182</v>
      </c>
      <c r="AB125" s="121">
        <v>25924.999999999993</v>
      </c>
      <c r="AC125" s="121">
        <v>200000</v>
      </c>
      <c r="AD125" s="121">
        <v>104000</v>
      </c>
      <c r="AE125" s="121">
        <v>150000</v>
      </c>
      <c r="AF125" s="121">
        <v>88000</v>
      </c>
      <c r="AG125" s="121">
        <v>26000</v>
      </c>
      <c r="AH125" s="496">
        <v>3321.9999999999995</v>
      </c>
      <c r="AI125" s="496"/>
      <c r="AJ125" s="496">
        <v>2969.9999999999995</v>
      </c>
      <c r="AK125" s="496"/>
      <c r="AL125" s="496">
        <v>4333.9999999999991</v>
      </c>
      <c r="AM125" s="496"/>
      <c r="AN125" s="195"/>
      <c r="AO125" s="195"/>
      <c r="AP125" s="195"/>
      <c r="AQ125" s="195"/>
      <c r="AR125" s="195"/>
      <c r="AT125" s="181"/>
      <c r="AU125" s="11" t="s">
        <v>29</v>
      </c>
      <c r="AV125" s="181"/>
      <c r="AW125" s="11"/>
      <c r="AX125" s="181"/>
      <c r="AY125" s="11"/>
      <c r="AZ125" s="181"/>
      <c r="BA125" s="11"/>
      <c r="BB125" s="181"/>
    </row>
    <row r="126" spans="1:54" s="67" customFormat="1" outlineLevel="1">
      <c r="A126" s="183" t="s">
        <v>49</v>
      </c>
      <c r="B126" s="174" t="s">
        <v>50</v>
      </c>
      <c r="C126" s="434" t="s">
        <v>82</v>
      </c>
      <c r="D126" s="435">
        <v>28</v>
      </c>
      <c r="E126" s="436" t="s">
        <v>69</v>
      </c>
      <c r="F126" s="437" t="s">
        <v>55</v>
      </c>
      <c r="G126" s="178" t="s">
        <v>2</v>
      </c>
      <c r="H126" s="178" t="s">
        <v>2</v>
      </c>
      <c r="I126" s="178" t="s">
        <v>2</v>
      </c>
      <c r="J126" s="178" t="s">
        <v>2</v>
      </c>
      <c r="K126" s="178" t="s">
        <v>2</v>
      </c>
      <c r="L126" s="178" t="s">
        <v>2</v>
      </c>
      <c r="M126" s="178" t="s">
        <v>2</v>
      </c>
      <c r="N126" s="121">
        <v>260000</v>
      </c>
      <c r="O126" s="121">
        <v>146000</v>
      </c>
      <c r="P126" s="121">
        <v>190000</v>
      </c>
      <c r="Q126" s="121">
        <v>123000</v>
      </c>
      <c r="R126" s="121">
        <v>36000</v>
      </c>
      <c r="S126" s="121">
        <v>257749.99999999997</v>
      </c>
      <c r="T126" s="121">
        <v>139185</v>
      </c>
      <c r="U126" s="121">
        <v>192796.99999999997</v>
      </c>
      <c r="V126" s="121">
        <v>123719.99999999999</v>
      </c>
      <c r="W126" s="121">
        <v>32992</v>
      </c>
      <c r="X126" s="121">
        <v>254064.99999999997</v>
      </c>
      <c r="Y126" s="121">
        <v>134810</v>
      </c>
      <c r="Z126" s="121">
        <v>182512</v>
      </c>
      <c r="AA126" s="121">
        <v>116143.99999999999</v>
      </c>
      <c r="AB126" s="121">
        <v>33184</v>
      </c>
      <c r="AC126" s="121">
        <v>250000</v>
      </c>
      <c r="AD126" s="121">
        <v>132000</v>
      </c>
      <c r="AE126" s="121">
        <v>180000</v>
      </c>
      <c r="AF126" s="121">
        <v>115000</v>
      </c>
      <c r="AG126" s="121">
        <v>33000</v>
      </c>
      <c r="AH126" s="496">
        <v>6709.9999999999991</v>
      </c>
      <c r="AI126" s="496"/>
      <c r="AJ126" s="496">
        <v>5389.9999999999991</v>
      </c>
      <c r="AK126" s="496"/>
      <c r="AL126" s="496">
        <v>6445.9999999999991</v>
      </c>
      <c r="AM126" s="496"/>
      <c r="AN126" s="195"/>
      <c r="AO126" s="195"/>
      <c r="AP126" s="195"/>
      <c r="AQ126" s="195"/>
      <c r="AR126" s="195"/>
      <c r="AT126" s="181"/>
      <c r="AU126" s="11" t="s">
        <v>29</v>
      </c>
      <c r="AV126" s="181"/>
      <c r="AW126" s="11"/>
      <c r="AX126" s="181"/>
      <c r="AY126" s="11"/>
      <c r="AZ126" s="181"/>
      <c r="BA126" s="11"/>
      <c r="BB126" s="181"/>
    </row>
    <row r="127" spans="1:54" s="67" customFormat="1" outlineLevel="1">
      <c r="A127" s="183" t="s">
        <v>49</v>
      </c>
      <c r="B127" s="174" t="s">
        <v>50</v>
      </c>
      <c r="C127" s="434" t="s">
        <v>83</v>
      </c>
      <c r="D127" s="435">
        <v>21</v>
      </c>
      <c r="E127" s="436" t="s">
        <v>69</v>
      </c>
      <c r="F127" s="437" t="s">
        <v>56</v>
      </c>
      <c r="G127" s="178" t="s">
        <v>2</v>
      </c>
      <c r="H127" s="178" t="s">
        <v>2</v>
      </c>
      <c r="I127" s="178" t="s">
        <v>2</v>
      </c>
      <c r="J127" s="178" t="s">
        <v>2</v>
      </c>
      <c r="K127" s="178" t="s">
        <v>2</v>
      </c>
      <c r="L127" s="178" t="s">
        <v>2</v>
      </c>
      <c r="M127" s="178" t="s">
        <v>2</v>
      </c>
      <c r="N127" s="121">
        <v>140000</v>
      </c>
      <c r="O127" s="121">
        <v>79000</v>
      </c>
      <c r="P127" s="121">
        <v>108000</v>
      </c>
      <c r="Q127" s="121">
        <v>71000</v>
      </c>
      <c r="R127" s="121">
        <v>19000</v>
      </c>
      <c r="S127" s="121">
        <v>123719.99999999999</v>
      </c>
      <c r="T127" s="121">
        <v>67015</v>
      </c>
      <c r="U127" s="121">
        <v>98975.999999999985</v>
      </c>
      <c r="V127" s="121">
        <v>62890.999999999985</v>
      </c>
      <c r="W127" s="121">
        <v>17527</v>
      </c>
      <c r="X127" s="121">
        <v>119254.99999999999</v>
      </c>
      <c r="Y127" s="121">
        <v>66368</v>
      </c>
      <c r="Z127" s="121">
        <v>90219</v>
      </c>
      <c r="AA127" s="121">
        <v>62219.999999999993</v>
      </c>
      <c r="AB127" s="121">
        <v>12443.999999999998</v>
      </c>
      <c r="AC127" s="121">
        <v>135000</v>
      </c>
      <c r="AD127" s="121">
        <v>75000</v>
      </c>
      <c r="AE127" s="121">
        <v>102000</v>
      </c>
      <c r="AF127" s="121">
        <v>71000</v>
      </c>
      <c r="AG127" s="121">
        <v>14000</v>
      </c>
      <c r="AH127" s="496">
        <v>2617.9999999999995</v>
      </c>
      <c r="AI127" s="496"/>
      <c r="AJ127" s="496">
        <v>2089.9999999999995</v>
      </c>
      <c r="AK127" s="496"/>
      <c r="AL127" s="496">
        <v>2727.9999999999995</v>
      </c>
      <c r="AM127" s="496"/>
      <c r="AN127" s="195"/>
      <c r="AO127" s="195"/>
      <c r="AP127" s="195"/>
      <c r="AQ127" s="195"/>
      <c r="AR127" s="195"/>
      <c r="AT127" s="181"/>
      <c r="AU127" s="11" t="s">
        <v>29</v>
      </c>
      <c r="AV127" s="181"/>
      <c r="AW127" s="11"/>
      <c r="AX127" s="181"/>
      <c r="AY127" s="11"/>
      <c r="AZ127" s="181"/>
      <c r="BA127" s="11"/>
      <c r="BB127" s="181"/>
    </row>
    <row r="128" spans="1:54" s="67" customFormat="1" outlineLevel="1">
      <c r="A128" s="183" t="s">
        <v>49</v>
      </c>
      <c r="B128" s="174" t="s">
        <v>50</v>
      </c>
      <c r="C128" s="434" t="s">
        <v>84</v>
      </c>
      <c r="D128" s="435">
        <v>21</v>
      </c>
      <c r="E128" s="436" t="s">
        <v>69</v>
      </c>
      <c r="F128" s="437" t="s">
        <v>57</v>
      </c>
      <c r="G128" s="178" t="s">
        <v>2</v>
      </c>
      <c r="H128" s="178" t="s">
        <v>2</v>
      </c>
      <c r="I128" s="178" t="s">
        <v>2</v>
      </c>
      <c r="J128" s="178" t="s">
        <v>2</v>
      </c>
      <c r="K128" s="178" t="s">
        <v>2</v>
      </c>
      <c r="L128" s="178" t="s">
        <v>2</v>
      </c>
      <c r="M128" s="178" t="s">
        <v>2</v>
      </c>
      <c r="N128" s="121">
        <v>65000</v>
      </c>
      <c r="O128" s="121">
        <v>36000</v>
      </c>
      <c r="P128" s="121">
        <v>51000</v>
      </c>
      <c r="Q128" s="121">
        <v>33000</v>
      </c>
      <c r="R128" s="121">
        <v>8000</v>
      </c>
      <c r="S128" s="121">
        <v>67015</v>
      </c>
      <c r="T128" s="121">
        <v>37116</v>
      </c>
      <c r="U128" s="121">
        <v>54642.999999999993</v>
      </c>
      <c r="V128" s="121">
        <v>34023</v>
      </c>
      <c r="W128" s="121">
        <v>10310</v>
      </c>
      <c r="X128" s="121">
        <v>67405</v>
      </c>
      <c r="Y128" s="121">
        <v>39406</v>
      </c>
      <c r="Z128" s="121">
        <v>53923.999999999993</v>
      </c>
      <c r="AA128" s="121">
        <v>34221</v>
      </c>
      <c r="AB128" s="121">
        <v>8296</v>
      </c>
      <c r="AC128" s="121">
        <v>70000</v>
      </c>
      <c r="AD128" s="121">
        <v>41000</v>
      </c>
      <c r="AE128" s="121">
        <v>56000</v>
      </c>
      <c r="AF128" s="121">
        <v>36000</v>
      </c>
      <c r="AG128" s="121">
        <v>8000</v>
      </c>
      <c r="AH128" s="496">
        <v>1297.9999999999998</v>
      </c>
      <c r="AI128" s="496"/>
      <c r="AJ128" s="496">
        <v>923.99999999999977</v>
      </c>
      <c r="AK128" s="496"/>
      <c r="AL128" s="496">
        <v>1055.9999999999998</v>
      </c>
      <c r="AM128" s="496"/>
      <c r="AN128" s="195"/>
      <c r="AO128" s="195"/>
      <c r="AP128" s="195"/>
      <c r="AQ128" s="195"/>
      <c r="AR128" s="195"/>
      <c r="AT128" s="181"/>
      <c r="AU128" s="11" t="s">
        <v>29</v>
      </c>
      <c r="AV128" s="181"/>
      <c r="AW128" s="11"/>
      <c r="AX128" s="181"/>
      <c r="AY128" s="11"/>
      <c r="AZ128" s="181"/>
      <c r="BA128" s="11"/>
      <c r="BB128" s="181"/>
    </row>
    <row r="129" spans="1:54" s="67" customFormat="1" outlineLevel="1">
      <c r="A129" s="183" t="s">
        <v>49</v>
      </c>
      <c r="B129" s="174" t="s">
        <v>50</v>
      </c>
      <c r="C129" s="434" t="s">
        <v>361</v>
      </c>
      <c r="D129" s="438"/>
      <c r="E129" s="436" t="s">
        <v>69</v>
      </c>
      <c r="F129" s="437" t="s">
        <v>127</v>
      </c>
      <c r="G129" s="178" t="s">
        <v>2</v>
      </c>
      <c r="H129" s="178" t="s">
        <v>2</v>
      </c>
      <c r="I129" s="178" t="s">
        <v>2</v>
      </c>
      <c r="J129" s="178" t="s">
        <v>2</v>
      </c>
      <c r="K129" s="178" t="s">
        <v>2</v>
      </c>
      <c r="L129" s="178" t="s">
        <v>2</v>
      </c>
      <c r="M129" s="178" t="s">
        <v>2</v>
      </c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513" t="s">
        <v>315</v>
      </c>
      <c r="AI129" s="514"/>
      <c r="AJ129" s="513" t="s">
        <v>315</v>
      </c>
      <c r="AK129" s="514"/>
      <c r="AL129" s="513" t="s">
        <v>315</v>
      </c>
      <c r="AM129" s="514"/>
      <c r="AN129" s="195"/>
      <c r="AO129" s="195"/>
      <c r="AP129" s="195"/>
      <c r="AQ129" s="195"/>
      <c r="AR129" s="195"/>
      <c r="AT129" s="181"/>
      <c r="AU129" s="11" t="s">
        <v>29</v>
      </c>
      <c r="AV129" s="181"/>
      <c r="AW129" s="11"/>
      <c r="AX129" s="181"/>
      <c r="AY129" s="11"/>
      <c r="AZ129" s="181"/>
      <c r="BA129" s="11"/>
      <c r="BB129" s="181"/>
    </row>
    <row r="130" spans="1:54" s="67" customFormat="1" outlineLevel="1">
      <c r="A130" s="183" t="s">
        <v>49</v>
      </c>
      <c r="B130" s="174" t="s">
        <v>50</v>
      </c>
      <c r="C130" s="434" t="s">
        <v>362</v>
      </c>
      <c r="D130" s="438"/>
      <c r="E130" s="436" t="s">
        <v>69</v>
      </c>
      <c r="F130" s="437" t="s">
        <v>128</v>
      </c>
      <c r="G130" s="178" t="s">
        <v>2</v>
      </c>
      <c r="H130" s="178" t="s">
        <v>2</v>
      </c>
      <c r="I130" s="178" t="s">
        <v>2</v>
      </c>
      <c r="J130" s="178" t="s">
        <v>2</v>
      </c>
      <c r="K130" s="178" t="s">
        <v>2</v>
      </c>
      <c r="L130" s="178" t="s">
        <v>2</v>
      </c>
      <c r="M130" s="178" t="s">
        <v>2</v>
      </c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513" t="s">
        <v>315</v>
      </c>
      <c r="AI130" s="514"/>
      <c r="AJ130" s="513" t="s">
        <v>315</v>
      </c>
      <c r="AK130" s="514"/>
      <c r="AL130" s="513" t="s">
        <v>315</v>
      </c>
      <c r="AM130" s="514"/>
      <c r="AN130" s="195"/>
      <c r="AO130" s="195"/>
      <c r="AP130" s="195"/>
      <c r="AQ130" s="195"/>
      <c r="AR130" s="195"/>
      <c r="AT130" s="181"/>
      <c r="AU130" s="11" t="s">
        <v>29</v>
      </c>
      <c r="AV130" s="181"/>
      <c r="AW130" s="11"/>
      <c r="AX130" s="181"/>
      <c r="AY130" s="11"/>
      <c r="AZ130" s="181"/>
      <c r="BA130" s="11"/>
      <c r="BB130" s="181"/>
    </row>
    <row r="131" spans="1:54" s="67" customFormat="1" outlineLevel="1">
      <c r="A131" s="183" t="s">
        <v>49</v>
      </c>
      <c r="B131" s="174" t="s">
        <v>50</v>
      </c>
      <c r="C131" s="434" t="s">
        <v>75</v>
      </c>
      <c r="D131" s="438"/>
      <c r="E131" s="436" t="s">
        <v>69</v>
      </c>
      <c r="F131" s="437" t="s">
        <v>55</v>
      </c>
      <c r="G131" s="178" t="s">
        <v>2</v>
      </c>
      <c r="H131" s="178" t="s">
        <v>2</v>
      </c>
      <c r="I131" s="178" t="s">
        <v>2</v>
      </c>
      <c r="J131" s="178" t="s">
        <v>2</v>
      </c>
      <c r="K131" s="178" t="s">
        <v>2</v>
      </c>
      <c r="L131" s="178" t="s">
        <v>2</v>
      </c>
      <c r="M131" s="178" t="s">
        <v>2</v>
      </c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513" t="s">
        <v>315</v>
      </c>
      <c r="AI131" s="514"/>
      <c r="AJ131" s="513" t="s">
        <v>315</v>
      </c>
      <c r="AK131" s="514"/>
      <c r="AL131" s="513" t="s">
        <v>315</v>
      </c>
      <c r="AM131" s="514"/>
      <c r="AN131" s="195"/>
      <c r="AO131" s="195"/>
      <c r="AP131" s="195"/>
      <c r="AQ131" s="195"/>
      <c r="AR131" s="195"/>
      <c r="AT131" s="181"/>
      <c r="AU131" s="11" t="s">
        <v>29</v>
      </c>
      <c r="AV131" s="181"/>
      <c r="AW131" s="11"/>
      <c r="AX131" s="181"/>
      <c r="AY131" s="11"/>
      <c r="AZ131" s="181"/>
      <c r="BA131" s="11"/>
      <c r="BB131" s="181"/>
    </row>
    <row r="132" spans="1:54" s="182" customFormat="1">
      <c r="A132" s="173"/>
      <c r="B132" s="193" t="s">
        <v>317</v>
      </c>
      <c r="C132" s="175"/>
      <c r="D132" s="175"/>
      <c r="E132" s="176"/>
      <c r="F132" s="177"/>
      <c r="G132" s="178"/>
      <c r="H132" s="178"/>
      <c r="I132" s="178"/>
      <c r="J132" s="178"/>
      <c r="K132" s="178"/>
      <c r="L132" s="178"/>
      <c r="M132" s="178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515"/>
      <c r="AI132" s="515"/>
      <c r="AJ132" s="506"/>
      <c r="AK132" s="506"/>
      <c r="AL132" s="506"/>
      <c r="AM132" s="506"/>
      <c r="AN132" s="179"/>
      <c r="AO132" s="179"/>
      <c r="AP132" s="179"/>
      <c r="AQ132" s="179"/>
      <c r="AR132" s="179"/>
      <c r="AS132" s="180"/>
      <c r="AT132" s="181"/>
      <c r="AU132" s="11"/>
      <c r="AV132" s="181"/>
      <c r="AW132" s="11"/>
      <c r="AX132" s="181"/>
      <c r="AY132" s="11"/>
      <c r="AZ132" s="181"/>
      <c r="BA132" s="11"/>
      <c r="BB132" s="181"/>
    </row>
    <row r="133" spans="1:54" s="67" customFormat="1" outlineLevel="1">
      <c r="A133" s="183" t="s">
        <v>49</v>
      </c>
      <c r="B133" s="174" t="s">
        <v>113</v>
      </c>
      <c r="C133" s="434" t="s">
        <v>85</v>
      </c>
      <c r="D133" s="438">
        <v>49</v>
      </c>
      <c r="E133" s="436" t="s">
        <v>33</v>
      </c>
      <c r="F133" s="437" t="s">
        <v>51</v>
      </c>
      <c r="G133" s="178" t="s">
        <v>2</v>
      </c>
      <c r="H133" s="178" t="s">
        <v>2</v>
      </c>
      <c r="I133" s="178" t="s">
        <v>2</v>
      </c>
      <c r="J133" s="178" t="s">
        <v>2</v>
      </c>
      <c r="K133" s="178" t="s">
        <v>2</v>
      </c>
      <c r="L133" s="178" t="s">
        <v>2</v>
      </c>
      <c r="M133" s="178" t="s">
        <v>2</v>
      </c>
      <c r="N133" s="121">
        <v>33250</v>
      </c>
      <c r="O133" s="121">
        <v>19854.999999999996</v>
      </c>
      <c r="P133" s="121">
        <v>16292.5</v>
      </c>
      <c r="Q133" s="121">
        <v>9927.4999999999982</v>
      </c>
      <c r="R133" s="121">
        <v>1828.75</v>
      </c>
      <c r="S133" s="121">
        <v>33250</v>
      </c>
      <c r="T133" s="121">
        <v>19950</v>
      </c>
      <c r="U133" s="121">
        <v>16149.999999999998</v>
      </c>
      <c r="V133" s="121">
        <v>9500</v>
      </c>
      <c r="W133" s="121">
        <v>1900</v>
      </c>
      <c r="X133" s="121">
        <v>35743.75</v>
      </c>
      <c r="Y133" s="121">
        <v>22467.5</v>
      </c>
      <c r="Z133" s="121">
        <v>18382.5</v>
      </c>
      <c r="AA133" s="121">
        <v>11233.75</v>
      </c>
      <c r="AB133" s="121">
        <v>2042.5</v>
      </c>
      <c r="AC133" s="121">
        <v>38000</v>
      </c>
      <c r="AD133" s="121">
        <v>22799.999999999996</v>
      </c>
      <c r="AE133" s="121">
        <v>19000</v>
      </c>
      <c r="AF133" s="121">
        <v>11399.999999999998</v>
      </c>
      <c r="AG133" s="121">
        <v>1900</v>
      </c>
      <c r="AH133" s="496">
        <v>274.99999999999994</v>
      </c>
      <c r="AI133" s="496"/>
      <c r="AJ133" s="496">
        <v>263.99999999999994</v>
      </c>
      <c r="AK133" s="496"/>
      <c r="AL133" s="496">
        <v>307.99999999999994</v>
      </c>
      <c r="AM133" s="496"/>
      <c r="AN133" s="195"/>
      <c r="AO133" s="195"/>
      <c r="AP133" s="195"/>
      <c r="AQ133" s="195"/>
      <c r="AR133" s="195"/>
      <c r="AT133" s="181"/>
      <c r="AU133" s="11" t="s">
        <v>29</v>
      </c>
      <c r="AV133" s="181"/>
      <c r="AW133" s="11"/>
      <c r="AX133" s="181"/>
      <c r="AY133" s="11"/>
      <c r="AZ133" s="181"/>
      <c r="BA133" s="11"/>
      <c r="BB133" s="181"/>
    </row>
    <row r="134" spans="1:54" s="67" customFormat="1" outlineLevel="1">
      <c r="A134" s="183" t="s">
        <v>49</v>
      </c>
      <c r="B134" s="174" t="s">
        <v>113</v>
      </c>
      <c r="C134" s="434" t="s">
        <v>86</v>
      </c>
      <c r="D134" s="438">
        <v>35</v>
      </c>
      <c r="E134" s="436" t="s">
        <v>33</v>
      </c>
      <c r="F134" s="437" t="s">
        <v>52</v>
      </c>
      <c r="G134" s="178" t="s">
        <v>2</v>
      </c>
      <c r="H134" s="178" t="s">
        <v>2</v>
      </c>
      <c r="I134" s="178" t="s">
        <v>2</v>
      </c>
      <c r="J134" s="178" t="s">
        <v>2</v>
      </c>
      <c r="K134" s="178" t="s">
        <v>2</v>
      </c>
      <c r="L134" s="178" t="s">
        <v>2</v>
      </c>
      <c r="M134" s="178" t="s">
        <v>2</v>
      </c>
      <c r="N134" s="121">
        <v>80750</v>
      </c>
      <c r="O134" s="121">
        <v>41800.000000000007</v>
      </c>
      <c r="P134" s="121">
        <v>37050</v>
      </c>
      <c r="Q134" s="121">
        <v>22799.999999999996</v>
      </c>
      <c r="R134" s="121">
        <v>3800</v>
      </c>
      <c r="S134" s="121">
        <v>85500</v>
      </c>
      <c r="T134" s="121">
        <v>43700</v>
      </c>
      <c r="U134" s="121">
        <v>37050</v>
      </c>
      <c r="V134" s="121">
        <v>22799.999999999996</v>
      </c>
      <c r="W134" s="121">
        <v>4750</v>
      </c>
      <c r="X134" s="121">
        <v>91912.5</v>
      </c>
      <c r="Y134" s="121">
        <v>47998.75</v>
      </c>
      <c r="Z134" s="121">
        <v>41871.249999999993</v>
      </c>
      <c r="AA134" s="121">
        <v>25531.25</v>
      </c>
      <c r="AB134" s="121">
        <v>5106.25</v>
      </c>
      <c r="AC134" s="121">
        <v>95000</v>
      </c>
      <c r="AD134" s="121">
        <v>48449.999999999993</v>
      </c>
      <c r="AE134" s="121">
        <v>46550</v>
      </c>
      <c r="AF134" s="121">
        <v>28500</v>
      </c>
      <c r="AG134" s="121">
        <v>7600</v>
      </c>
      <c r="AH134" s="496">
        <v>593.99999999999989</v>
      </c>
      <c r="AI134" s="496"/>
      <c r="AJ134" s="496">
        <v>571.99999999999989</v>
      </c>
      <c r="AK134" s="496"/>
      <c r="AL134" s="496">
        <v>747.99999999999989</v>
      </c>
      <c r="AM134" s="496"/>
      <c r="AN134" s="195"/>
      <c r="AO134" s="195"/>
      <c r="AP134" s="195"/>
      <c r="AQ134" s="195"/>
      <c r="AR134" s="195"/>
      <c r="AT134" s="181"/>
      <c r="AU134" s="11" t="s">
        <v>29</v>
      </c>
      <c r="AV134" s="181"/>
      <c r="AW134" s="11"/>
      <c r="AX134" s="181"/>
      <c r="AY134" s="11"/>
      <c r="AZ134" s="181"/>
      <c r="BA134" s="11"/>
      <c r="BB134" s="181"/>
    </row>
    <row r="135" spans="1:54" s="67" customFormat="1" outlineLevel="1">
      <c r="A135" s="183" t="s">
        <v>49</v>
      </c>
      <c r="B135" s="174" t="s">
        <v>113</v>
      </c>
      <c r="C135" s="434" t="s">
        <v>87</v>
      </c>
      <c r="D135" s="438">
        <v>49</v>
      </c>
      <c r="E135" s="436" t="s">
        <v>33</v>
      </c>
      <c r="F135" s="437" t="s">
        <v>53</v>
      </c>
      <c r="G135" s="178" t="s">
        <v>2</v>
      </c>
      <c r="H135" s="178" t="s">
        <v>2</v>
      </c>
      <c r="I135" s="178" t="s">
        <v>2</v>
      </c>
      <c r="J135" s="178" t="s">
        <v>2</v>
      </c>
      <c r="K135" s="178" t="s">
        <v>2</v>
      </c>
      <c r="L135" s="178" t="s">
        <v>2</v>
      </c>
      <c r="M135" s="178" t="s">
        <v>2</v>
      </c>
      <c r="N135" s="121">
        <v>123500</v>
      </c>
      <c r="O135" s="121">
        <v>68399.999999999985</v>
      </c>
      <c r="P135" s="121">
        <v>55099.999999999993</v>
      </c>
      <c r="Q135" s="121">
        <v>31350</v>
      </c>
      <c r="R135" s="121">
        <v>5699.9999999999991</v>
      </c>
      <c r="S135" s="121">
        <v>118750</v>
      </c>
      <c r="T135" s="121">
        <v>65550</v>
      </c>
      <c r="U135" s="121">
        <v>51300</v>
      </c>
      <c r="V135" s="121">
        <v>27549.999999999996</v>
      </c>
      <c r="W135" s="121">
        <v>6649.9999999999991</v>
      </c>
      <c r="X135" s="121">
        <v>132762.5</v>
      </c>
      <c r="Y135" s="121">
        <v>73529.999999999985</v>
      </c>
      <c r="Z135" s="121">
        <v>59232.499999999993</v>
      </c>
      <c r="AA135" s="121">
        <v>33701.249999999993</v>
      </c>
      <c r="AB135" s="121">
        <v>6127.4999999999991</v>
      </c>
      <c r="AC135" s="121">
        <v>128250</v>
      </c>
      <c r="AD135" s="121">
        <v>72200</v>
      </c>
      <c r="AE135" s="121">
        <v>56050</v>
      </c>
      <c r="AF135" s="121">
        <v>30400</v>
      </c>
      <c r="AG135" s="121">
        <v>6649.9999999999991</v>
      </c>
      <c r="AH135" s="496">
        <v>901.99999999999977</v>
      </c>
      <c r="AI135" s="496"/>
      <c r="AJ135" s="496">
        <v>791.99999999999989</v>
      </c>
      <c r="AK135" s="496"/>
      <c r="AL135" s="496">
        <v>923.99999999999977</v>
      </c>
      <c r="AM135" s="496"/>
      <c r="AN135" s="195"/>
      <c r="AO135" s="195"/>
      <c r="AP135" s="195"/>
      <c r="AQ135" s="195"/>
      <c r="AR135" s="195"/>
      <c r="AT135" s="181"/>
      <c r="AU135" s="11" t="s">
        <v>29</v>
      </c>
      <c r="AV135" s="181"/>
      <c r="AW135" s="11"/>
      <c r="AX135" s="181"/>
      <c r="AY135" s="11"/>
      <c r="AZ135" s="181"/>
      <c r="BA135" s="11"/>
      <c r="BB135" s="181"/>
    </row>
    <row r="136" spans="1:54" s="67" customFormat="1" outlineLevel="1">
      <c r="A136" s="183" t="s">
        <v>49</v>
      </c>
      <c r="B136" s="174" t="s">
        <v>113</v>
      </c>
      <c r="C136" s="434" t="s">
        <v>88</v>
      </c>
      <c r="D136" s="438">
        <v>21</v>
      </c>
      <c r="E136" s="436" t="s">
        <v>33</v>
      </c>
      <c r="F136" s="437" t="s">
        <v>54</v>
      </c>
      <c r="G136" s="178" t="s">
        <v>2</v>
      </c>
      <c r="H136" s="178" t="s">
        <v>2</v>
      </c>
      <c r="I136" s="178" t="s">
        <v>2</v>
      </c>
      <c r="J136" s="178" t="s">
        <v>2</v>
      </c>
      <c r="K136" s="178" t="s">
        <v>2</v>
      </c>
      <c r="L136" s="178" t="s">
        <v>2</v>
      </c>
      <c r="M136" s="178" t="s">
        <v>2</v>
      </c>
      <c r="N136" s="121">
        <v>80750</v>
      </c>
      <c r="O136" s="121">
        <v>43700</v>
      </c>
      <c r="P136" s="121">
        <v>45599.999999999993</v>
      </c>
      <c r="Q136" s="121">
        <v>25650</v>
      </c>
      <c r="R136" s="121">
        <v>5699.9999999999991</v>
      </c>
      <c r="S136" s="121">
        <v>76000</v>
      </c>
      <c r="T136" s="121">
        <v>41800</v>
      </c>
      <c r="U136" s="121">
        <v>38950</v>
      </c>
      <c r="V136" s="121">
        <v>23750</v>
      </c>
      <c r="W136" s="121">
        <v>5699.9999999999991</v>
      </c>
      <c r="X136" s="121">
        <v>81700</v>
      </c>
      <c r="Y136" s="121">
        <v>43913.75</v>
      </c>
      <c r="Z136" s="121">
        <v>45956.25</v>
      </c>
      <c r="AA136" s="121">
        <v>25531.25</v>
      </c>
      <c r="AB136" s="121">
        <v>6127.4999999999991</v>
      </c>
      <c r="AC136" s="121">
        <v>90250</v>
      </c>
      <c r="AD136" s="121">
        <v>51300</v>
      </c>
      <c r="AE136" s="121">
        <v>42750</v>
      </c>
      <c r="AF136" s="121">
        <v>27549.999999999996</v>
      </c>
      <c r="AG136" s="121">
        <v>4750</v>
      </c>
      <c r="AH136" s="496">
        <v>1165.9999999999998</v>
      </c>
      <c r="AI136" s="496"/>
      <c r="AJ136" s="496">
        <v>989.99999999999989</v>
      </c>
      <c r="AK136" s="496"/>
      <c r="AL136" s="496">
        <v>1209.9999999999998</v>
      </c>
      <c r="AM136" s="496"/>
      <c r="AN136" s="195"/>
      <c r="AO136" s="195"/>
      <c r="AP136" s="195"/>
      <c r="AQ136" s="195"/>
      <c r="AR136" s="195"/>
      <c r="AT136" s="181"/>
      <c r="AU136" s="11" t="s">
        <v>29</v>
      </c>
      <c r="AV136" s="181"/>
      <c r="AW136" s="11"/>
      <c r="AX136" s="181"/>
      <c r="AY136" s="11"/>
      <c r="AZ136" s="181"/>
      <c r="BA136" s="11"/>
      <c r="BB136" s="181"/>
    </row>
    <row r="137" spans="1:54" s="67" customFormat="1" outlineLevel="1">
      <c r="A137" s="183" t="s">
        <v>49</v>
      </c>
      <c r="B137" s="174" t="s">
        <v>113</v>
      </c>
      <c r="C137" s="434" t="s">
        <v>89</v>
      </c>
      <c r="D137" s="438">
        <v>28</v>
      </c>
      <c r="E137" s="436" t="s">
        <v>33</v>
      </c>
      <c r="F137" s="437" t="s">
        <v>55</v>
      </c>
      <c r="G137" s="178" t="s">
        <v>2</v>
      </c>
      <c r="H137" s="178" t="s">
        <v>2</v>
      </c>
      <c r="I137" s="178" t="s">
        <v>2</v>
      </c>
      <c r="J137" s="178" t="s">
        <v>2</v>
      </c>
      <c r="K137" s="178" t="s">
        <v>2</v>
      </c>
      <c r="L137" s="178" t="s">
        <v>2</v>
      </c>
      <c r="M137" s="178" t="s">
        <v>2</v>
      </c>
      <c r="N137" s="121">
        <v>204250</v>
      </c>
      <c r="O137" s="121">
        <v>110199.99999999999</v>
      </c>
      <c r="P137" s="121">
        <v>107350</v>
      </c>
      <c r="Q137" s="121">
        <v>56050</v>
      </c>
      <c r="R137" s="121">
        <v>15200</v>
      </c>
      <c r="S137" s="121">
        <v>199500</v>
      </c>
      <c r="T137" s="121">
        <v>105449.99999999999</v>
      </c>
      <c r="U137" s="121">
        <v>108299.99999999999</v>
      </c>
      <c r="V137" s="121">
        <v>59850</v>
      </c>
      <c r="W137" s="121">
        <v>16149.999999999998</v>
      </c>
      <c r="X137" s="121">
        <v>188931.25</v>
      </c>
      <c r="Y137" s="121">
        <v>102125</v>
      </c>
      <c r="Z137" s="121">
        <v>99061.25</v>
      </c>
      <c r="AA137" s="121">
        <v>52083.749999999993</v>
      </c>
      <c r="AB137" s="121">
        <v>14297.499999999998</v>
      </c>
      <c r="AC137" s="121">
        <v>185250</v>
      </c>
      <c r="AD137" s="121">
        <v>95949.999999999985</v>
      </c>
      <c r="AE137" s="121">
        <v>104500</v>
      </c>
      <c r="AF137" s="121">
        <v>61750</v>
      </c>
      <c r="AG137" s="121">
        <v>15200</v>
      </c>
      <c r="AH137" s="496">
        <v>2859.9999999999995</v>
      </c>
      <c r="AI137" s="496"/>
      <c r="AJ137" s="496">
        <v>2617.9999999999995</v>
      </c>
      <c r="AK137" s="496"/>
      <c r="AL137" s="496">
        <v>2771.9999999999995</v>
      </c>
      <c r="AM137" s="496"/>
      <c r="AN137" s="195"/>
      <c r="AO137" s="195"/>
      <c r="AP137" s="195"/>
      <c r="AQ137" s="195"/>
      <c r="AR137" s="195"/>
      <c r="AT137" s="181"/>
      <c r="AU137" s="11" t="s">
        <v>29</v>
      </c>
      <c r="AV137" s="181"/>
      <c r="AW137" s="11"/>
      <c r="AX137" s="181"/>
      <c r="AY137" s="11"/>
      <c r="AZ137" s="181"/>
      <c r="BA137" s="11"/>
      <c r="BB137" s="181"/>
    </row>
    <row r="138" spans="1:54" s="67" customFormat="1" outlineLevel="1">
      <c r="A138" s="183" t="s">
        <v>49</v>
      </c>
      <c r="B138" s="174" t="s">
        <v>113</v>
      </c>
      <c r="C138" s="434" t="s">
        <v>90</v>
      </c>
      <c r="D138" s="438">
        <v>21</v>
      </c>
      <c r="E138" s="436" t="s">
        <v>33</v>
      </c>
      <c r="F138" s="437" t="s">
        <v>56</v>
      </c>
      <c r="G138" s="178" t="s">
        <v>2</v>
      </c>
      <c r="H138" s="178" t="s">
        <v>2</v>
      </c>
      <c r="I138" s="178" t="s">
        <v>2</v>
      </c>
      <c r="J138" s="178" t="s">
        <v>2</v>
      </c>
      <c r="K138" s="178" t="s">
        <v>2</v>
      </c>
      <c r="L138" s="178" t="s">
        <v>2</v>
      </c>
      <c r="M138" s="178" t="s">
        <v>2</v>
      </c>
      <c r="N138" s="121">
        <v>118750</v>
      </c>
      <c r="O138" s="121">
        <v>68399.999999999985</v>
      </c>
      <c r="P138" s="121">
        <v>69350</v>
      </c>
      <c r="Q138" s="121">
        <v>39900</v>
      </c>
      <c r="R138" s="121">
        <v>10450</v>
      </c>
      <c r="S138" s="121">
        <v>114000</v>
      </c>
      <c r="T138" s="121">
        <v>63650</v>
      </c>
      <c r="U138" s="121">
        <v>68399.999999999985</v>
      </c>
      <c r="V138" s="121">
        <v>40850</v>
      </c>
      <c r="W138" s="121">
        <v>9500</v>
      </c>
      <c r="X138" s="121">
        <v>122550</v>
      </c>
      <c r="Y138" s="121">
        <v>70466.25</v>
      </c>
      <c r="Z138" s="121">
        <v>71487.5</v>
      </c>
      <c r="AA138" s="121">
        <v>40850</v>
      </c>
      <c r="AB138" s="121">
        <v>10212.5</v>
      </c>
      <c r="AC138" s="121">
        <v>95000</v>
      </c>
      <c r="AD138" s="121">
        <v>48449.999999999993</v>
      </c>
      <c r="AE138" s="121">
        <v>57949.999999999985</v>
      </c>
      <c r="AF138" s="121">
        <v>35150</v>
      </c>
      <c r="AG138" s="121">
        <v>7600</v>
      </c>
      <c r="AH138" s="496">
        <v>1253.9999999999998</v>
      </c>
      <c r="AI138" s="496"/>
      <c r="AJ138" s="496">
        <v>1055.9999999999998</v>
      </c>
      <c r="AK138" s="496"/>
      <c r="AL138" s="496">
        <v>1099.9999999999998</v>
      </c>
      <c r="AM138" s="496"/>
      <c r="AN138" s="195"/>
      <c r="AO138" s="195"/>
      <c r="AP138" s="195"/>
      <c r="AQ138" s="195"/>
      <c r="AR138" s="195"/>
      <c r="AT138" s="181"/>
      <c r="AU138" s="11" t="s">
        <v>29</v>
      </c>
      <c r="AV138" s="181"/>
      <c r="AW138" s="11"/>
      <c r="AX138" s="181"/>
      <c r="AY138" s="11"/>
      <c r="AZ138" s="181"/>
      <c r="BA138" s="11"/>
      <c r="BB138" s="181"/>
    </row>
    <row r="139" spans="1:54" s="67" customFormat="1" outlineLevel="1">
      <c r="A139" s="183" t="s">
        <v>49</v>
      </c>
      <c r="B139" s="174" t="s">
        <v>113</v>
      </c>
      <c r="C139" s="434" t="s">
        <v>91</v>
      </c>
      <c r="D139" s="438">
        <v>14</v>
      </c>
      <c r="E139" s="436" t="s">
        <v>33</v>
      </c>
      <c r="F139" s="437" t="s">
        <v>57</v>
      </c>
      <c r="G139" s="178" t="s">
        <v>2</v>
      </c>
      <c r="H139" s="178" t="s">
        <v>2</v>
      </c>
      <c r="I139" s="178" t="s">
        <v>2</v>
      </c>
      <c r="J139" s="178" t="s">
        <v>2</v>
      </c>
      <c r="K139" s="178" t="s">
        <v>2</v>
      </c>
      <c r="L139" s="178" t="s">
        <v>2</v>
      </c>
      <c r="M139" s="178" t="s">
        <v>2</v>
      </c>
      <c r="N139" s="121">
        <v>47500</v>
      </c>
      <c r="O139" s="121">
        <v>28500</v>
      </c>
      <c r="P139" s="121">
        <v>30400</v>
      </c>
      <c r="Q139" s="121">
        <v>17099.999999999996</v>
      </c>
      <c r="R139" s="121">
        <v>4750</v>
      </c>
      <c r="S139" s="121">
        <v>47500</v>
      </c>
      <c r="T139" s="121">
        <v>27549.999999999996</v>
      </c>
      <c r="U139" s="121">
        <v>32299.999999999996</v>
      </c>
      <c r="V139" s="121">
        <v>20900</v>
      </c>
      <c r="W139" s="121">
        <v>3800</v>
      </c>
      <c r="X139" s="121">
        <v>51062.5</v>
      </c>
      <c r="Y139" s="121">
        <v>30637.5</v>
      </c>
      <c r="Z139" s="121">
        <v>32680</v>
      </c>
      <c r="AA139" s="121">
        <v>18382.499999999996</v>
      </c>
      <c r="AB139" s="121">
        <v>5106.25</v>
      </c>
      <c r="AC139" s="121">
        <v>47500</v>
      </c>
      <c r="AD139" s="121">
        <v>25650</v>
      </c>
      <c r="AE139" s="121">
        <v>28500</v>
      </c>
      <c r="AF139" s="121">
        <v>19000</v>
      </c>
      <c r="AG139" s="121">
        <v>3800</v>
      </c>
      <c r="AH139" s="496">
        <v>373.99999999999994</v>
      </c>
      <c r="AI139" s="496"/>
      <c r="AJ139" s="496">
        <v>351.99999999999994</v>
      </c>
      <c r="AK139" s="496"/>
      <c r="AL139" s="496">
        <v>461.99999999999989</v>
      </c>
      <c r="AM139" s="496"/>
      <c r="AN139" s="195"/>
      <c r="AO139" s="195"/>
      <c r="AP139" s="195"/>
      <c r="AQ139" s="195"/>
      <c r="AR139" s="195"/>
      <c r="AT139" s="181"/>
      <c r="AU139" s="11" t="s">
        <v>29</v>
      </c>
      <c r="AV139" s="181"/>
      <c r="AW139" s="11"/>
      <c r="AX139" s="181"/>
      <c r="AY139" s="11"/>
      <c r="AZ139" s="181"/>
      <c r="BA139" s="11"/>
      <c r="BB139" s="181"/>
    </row>
    <row r="140" spans="1:54" s="67" customFormat="1" outlineLevel="1">
      <c r="A140" s="183" t="s">
        <v>49</v>
      </c>
      <c r="B140" s="174" t="s">
        <v>113</v>
      </c>
      <c r="C140" s="434" t="s">
        <v>158</v>
      </c>
      <c r="D140" s="438"/>
      <c r="E140" s="436" t="s">
        <v>33</v>
      </c>
      <c r="F140" s="437" t="s">
        <v>127</v>
      </c>
      <c r="G140" s="178" t="s">
        <v>2</v>
      </c>
      <c r="H140" s="178" t="s">
        <v>2</v>
      </c>
      <c r="I140" s="178" t="s">
        <v>2</v>
      </c>
      <c r="J140" s="178" t="s">
        <v>2</v>
      </c>
      <c r="K140" s="178" t="s">
        <v>2</v>
      </c>
      <c r="L140" s="178" t="s">
        <v>2</v>
      </c>
      <c r="M140" s="178" t="s">
        <v>2</v>
      </c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513" t="s">
        <v>315</v>
      </c>
      <c r="AI140" s="514"/>
      <c r="AJ140" s="513" t="s">
        <v>315</v>
      </c>
      <c r="AK140" s="514"/>
      <c r="AL140" s="513" t="s">
        <v>315</v>
      </c>
      <c r="AM140" s="514"/>
      <c r="AN140" s="195"/>
      <c r="AO140" s="195"/>
      <c r="AP140" s="195"/>
      <c r="AQ140" s="195"/>
      <c r="AR140" s="195"/>
      <c r="AT140" s="181"/>
      <c r="AU140" s="11" t="s">
        <v>29</v>
      </c>
      <c r="AV140" s="181"/>
      <c r="AW140" s="11"/>
      <c r="AX140" s="181"/>
      <c r="AY140" s="11"/>
      <c r="AZ140" s="181"/>
      <c r="BA140" s="11"/>
      <c r="BB140" s="181"/>
    </row>
    <row r="141" spans="1:54" s="67" customFormat="1" outlineLevel="1">
      <c r="A141" s="183" t="s">
        <v>49</v>
      </c>
      <c r="B141" s="174" t="s">
        <v>113</v>
      </c>
      <c r="C141" s="434" t="s">
        <v>129</v>
      </c>
      <c r="D141" s="438"/>
      <c r="E141" s="436" t="s">
        <v>33</v>
      </c>
      <c r="F141" s="437" t="s">
        <v>128</v>
      </c>
      <c r="G141" s="178" t="s">
        <v>2</v>
      </c>
      <c r="H141" s="178" t="s">
        <v>2</v>
      </c>
      <c r="I141" s="178" t="s">
        <v>2</v>
      </c>
      <c r="J141" s="178" t="s">
        <v>2</v>
      </c>
      <c r="K141" s="178" t="s">
        <v>2</v>
      </c>
      <c r="L141" s="178" t="s">
        <v>2</v>
      </c>
      <c r="M141" s="178" t="s">
        <v>2</v>
      </c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513" t="s">
        <v>315</v>
      </c>
      <c r="AI141" s="514"/>
      <c r="AJ141" s="513" t="s">
        <v>315</v>
      </c>
      <c r="AK141" s="514"/>
      <c r="AL141" s="513" t="s">
        <v>315</v>
      </c>
      <c r="AM141" s="514"/>
      <c r="AN141" s="195"/>
      <c r="AO141" s="195"/>
      <c r="AP141" s="195"/>
      <c r="AQ141" s="195"/>
      <c r="AR141" s="195"/>
      <c r="AT141" s="181"/>
      <c r="AU141" s="11" t="s">
        <v>29</v>
      </c>
      <c r="AV141" s="181"/>
      <c r="AW141" s="11"/>
      <c r="AX141" s="181"/>
      <c r="AY141" s="11"/>
      <c r="AZ141" s="181"/>
      <c r="BA141" s="11"/>
      <c r="BB141" s="181"/>
    </row>
    <row r="142" spans="1:54" s="67" customFormat="1" outlineLevel="1">
      <c r="A142" s="183" t="s">
        <v>49</v>
      </c>
      <c r="B142" s="174" t="s">
        <v>113</v>
      </c>
      <c r="C142" s="434" t="s">
        <v>76</v>
      </c>
      <c r="D142" s="438"/>
      <c r="E142" s="436" t="s">
        <v>33</v>
      </c>
      <c r="F142" s="437" t="s">
        <v>55</v>
      </c>
      <c r="G142" s="178" t="s">
        <v>2</v>
      </c>
      <c r="H142" s="178" t="s">
        <v>2</v>
      </c>
      <c r="I142" s="178" t="s">
        <v>2</v>
      </c>
      <c r="J142" s="178" t="s">
        <v>2</v>
      </c>
      <c r="K142" s="178" t="s">
        <v>2</v>
      </c>
      <c r="L142" s="178" t="s">
        <v>2</v>
      </c>
      <c r="M142" s="178" t="s">
        <v>2</v>
      </c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513" t="s">
        <v>315</v>
      </c>
      <c r="AI142" s="514"/>
      <c r="AJ142" s="513" t="s">
        <v>315</v>
      </c>
      <c r="AK142" s="514"/>
      <c r="AL142" s="513" t="s">
        <v>315</v>
      </c>
      <c r="AM142" s="514"/>
      <c r="AN142" s="195"/>
      <c r="AO142" s="195"/>
      <c r="AP142" s="195"/>
      <c r="AQ142" s="195"/>
      <c r="AR142" s="195"/>
      <c r="AT142" s="181"/>
      <c r="AU142" s="11" t="s">
        <v>29</v>
      </c>
      <c r="AV142" s="181"/>
      <c r="AW142" s="11"/>
      <c r="AX142" s="181"/>
      <c r="AY142" s="11"/>
      <c r="AZ142" s="181"/>
      <c r="BA142" s="11"/>
      <c r="BB142" s="181"/>
    </row>
    <row r="143" spans="1:54" s="182" customFormat="1">
      <c r="A143" s="173"/>
      <c r="B143" s="193" t="s">
        <v>113</v>
      </c>
      <c r="C143" s="175"/>
      <c r="D143" s="175"/>
      <c r="E143" s="176"/>
      <c r="F143" s="177"/>
      <c r="G143" s="178"/>
      <c r="H143" s="178"/>
      <c r="I143" s="178"/>
      <c r="J143" s="178"/>
      <c r="K143" s="178"/>
      <c r="L143" s="178"/>
      <c r="M143" s="178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515"/>
      <c r="AI143" s="515"/>
      <c r="AJ143" s="506"/>
      <c r="AK143" s="506"/>
      <c r="AL143" s="506"/>
      <c r="AM143" s="506"/>
      <c r="AN143" s="179"/>
      <c r="AO143" s="179"/>
      <c r="AP143" s="179"/>
      <c r="AQ143" s="179"/>
      <c r="AR143" s="179"/>
      <c r="AS143" s="180"/>
      <c r="AT143" s="181"/>
      <c r="AU143" s="11"/>
      <c r="AV143" s="181"/>
      <c r="AW143" s="11"/>
      <c r="AX143" s="181"/>
      <c r="AY143" s="11"/>
      <c r="AZ143" s="181"/>
      <c r="BA143" s="11"/>
      <c r="BB143" s="181"/>
    </row>
    <row r="144" spans="1:54" s="67" customFormat="1" outlineLevel="1">
      <c r="A144" s="183" t="s">
        <v>49</v>
      </c>
      <c r="B144" s="174" t="s">
        <v>114</v>
      </c>
      <c r="C144" s="434" t="s">
        <v>92</v>
      </c>
      <c r="D144" s="438">
        <v>70</v>
      </c>
      <c r="E144" s="436" t="s">
        <v>70</v>
      </c>
      <c r="F144" s="437" t="s">
        <v>51</v>
      </c>
      <c r="G144" s="178" t="s">
        <v>2</v>
      </c>
      <c r="H144" s="178" t="s">
        <v>2</v>
      </c>
      <c r="I144" s="178" t="s">
        <v>2</v>
      </c>
      <c r="J144" s="178" t="s">
        <v>2</v>
      </c>
      <c r="K144" s="178" t="s">
        <v>2</v>
      </c>
      <c r="L144" s="178" t="s">
        <v>2</v>
      </c>
      <c r="M144" s="178" t="s">
        <v>2</v>
      </c>
      <c r="N144" s="121">
        <v>66500</v>
      </c>
      <c r="O144" s="121">
        <v>42750</v>
      </c>
      <c r="P144" s="121">
        <v>27549.999999999996</v>
      </c>
      <c r="Q144" s="121">
        <v>15200</v>
      </c>
      <c r="R144" s="121">
        <v>4750</v>
      </c>
      <c r="S144" s="121">
        <v>66500</v>
      </c>
      <c r="T144" s="121">
        <v>37050</v>
      </c>
      <c r="U144" s="121">
        <v>29450</v>
      </c>
      <c r="V144" s="121">
        <v>20900</v>
      </c>
      <c r="W144" s="121">
        <v>11399.999999999998</v>
      </c>
      <c r="X144" s="121">
        <v>59564.999999999993</v>
      </c>
      <c r="Y144" s="121">
        <v>35738.999999999993</v>
      </c>
      <c r="Z144" s="121">
        <v>24818.75</v>
      </c>
      <c r="AA144" s="121">
        <v>11912.999999999998</v>
      </c>
      <c r="AB144" s="121">
        <v>6949.2499999999982</v>
      </c>
      <c r="AC144" s="121">
        <v>65000</v>
      </c>
      <c r="AD144" s="121">
        <v>39000</v>
      </c>
      <c r="AE144" s="121">
        <v>27000</v>
      </c>
      <c r="AF144" s="121">
        <v>13000</v>
      </c>
      <c r="AG144" s="121">
        <v>8000</v>
      </c>
      <c r="AH144" s="496">
        <v>351.99999999999994</v>
      </c>
      <c r="AI144" s="496"/>
      <c r="AJ144" s="496">
        <v>329.99999999999994</v>
      </c>
      <c r="AK144" s="496"/>
      <c r="AL144" s="496">
        <v>373.99999999999994</v>
      </c>
      <c r="AM144" s="496"/>
      <c r="AN144" s="195"/>
      <c r="AO144" s="195"/>
      <c r="AP144" s="195"/>
      <c r="AQ144" s="195"/>
      <c r="AR144" s="195"/>
      <c r="AT144" s="181" t="s">
        <v>29</v>
      </c>
      <c r="AU144" s="11" t="s">
        <v>29</v>
      </c>
      <c r="AV144" s="181"/>
      <c r="AW144" s="11"/>
      <c r="AX144" s="181"/>
      <c r="AY144" s="11"/>
      <c r="AZ144" s="181"/>
      <c r="BA144" s="11"/>
      <c r="BB144" s="181"/>
    </row>
    <row r="145" spans="1:54" s="67" customFormat="1" outlineLevel="1">
      <c r="A145" s="183" t="s">
        <v>49</v>
      </c>
      <c r="B145" s="174" t="s">
        <v>114</v>
      </c>
      <c r="C145" s="434" t="s">
        <v>93</v>
      </c>
      <c r="D145" s="438">
        <v>42</v>
      </c>
      <c r="E145" s="436" t="s">
        <v>70</v>
      </c>
      <c r="F145" s="437" t="s">
        <v>52</v>
      </c>
      <c r="G145" s="178" t="s">
        <v>2</v>
      </c>
      <c r="H145" s="178" t="s">
        <v>2</v>
      </c>
      <c r="I145" s="178" t="s">
        <v>2</v>
      </c>
      <c r="J145" s="178" t="s">
        <v>2</v>
      </c>
      <c r="K145" s="178" t="s">
        <v>2</v>
      </c>
      <c r="L145" s="178" t="s">
        <v>2</v>
      </c>
      <c r="M145" s="178" t="s">
        <v>2</v>
      </c>
      <c r="N145" s="121">
        <v>114000</v>
      </c>
      <c r="O145" s="121">
        <v>64600</v>
      </c>
      <c r="P145" s="121">
        <v>53199.999999999993</v>
      </c>
      <c r="Q145" s="121">
        <v>32300</v>
      </c>
      <c r="R145" s="121">
        <v>9500</v>
      </c>
      <c r="S145" s="121">
        <v>114000</v>
      </c>
      <c r="T145" s="121">
        <v>62699.999999999993</v>
      </c>
      <c r="U145" s="121">
        <v>49400</v>
      </c>
      <c r="V145" s="121">
        <v>26599.999999999996</v>
      </c>
      <c r="W145" s="121">
        <v>9500</v>
      </c>
      <c r="X145" s="121">
        <v>104238.75</v>
      </c>
      <c r="Y145" s="121">
        <v>59565</v>
      </c>
      <c r="Z145" s="121">
        <v>44673.75</v>
      </c>
      <c r="AA145" s="121">
        <v>20847.75</v>
      </c>
      <c r="AB145" s="121">
        <v>6949.2499999999982</v>
      </c>
      <c r="AC145" s="121">
        <v>100000</v>
      </c>
      <c r="AD145" s="121">
        <v>56999.999999999993</v>
      </c>
      <c r="AE145" s="121">
        <v>43000</v>
      </c>
      <c r="AF145" s="121">
        <v>20000</v>
      </c>
      <c r="AG145" s="121">
        <v>7000.0000000000009</v>
      </c>
      <c r="AH145" s="496">
        <v>791.99999999999989</v>
      </c>
      <c r="AI145" s="496"/>
      <c r="AJ145" s="496">
        <v>637.99999999999989</v>
      </c>
      <c r="AK145" s="496"/>
      <c r="AL145" s="496">
        <v>813.99999999999989</v>
      </c>
      <c r="AM145" s="496"/>
      <c r="AN145" s="195"/>
      <c r="AO145" s="195"/>
      <c r="AP145" s="195"/>
      <c r="AQ145" s="195"/>
      <c r="AR145" s="195"/>
      <c r="AT145" s="181" t="s">
        <v>29</v>
      </c>
      <c r="AU145" s="11" t="s">
        <v>29</v>
      </c>
      <c r="AV145" s="181"/>
      <c r="AW145" s="11"/>
      <c r="AX145" s="181"/>
      <c r="AY145" s="11"/>
      <c r="AZ145" s="181"/>
      <c r="BA145" s="11"/>
      <c r="BB145" s="181"/>
    </row>
    <row r="146" spans="1:54" s="67" customFormat="1" outlineLevel="1">
      <c r="A146" s="183" t="s">
        <v>49</v>
      </c>
      <c r="B146" s="174" t="s">
        <v>114</v>
      </c>
      <c r="C146" s="434" t="s">
        <v>94</v>
      </c>
      <c r="D146" s="438">
        <v>56</v>
      </c>
      <c r="E146" s="436" t="s">
        <v>70</v>
      </c>
      <c r="F146" s="437" t="s">
        <v>53</v>
      </c>
      <c r="G146" s="178" t="s">
        <v>2</v>
      </c>
      <c r="H146" s="178" t="s">
        <v>2</v>
      </c>
      <c r="I146" s="178" t="s">
        <v>2</v>
      </c>
      <c r="J146" s="178" t="s">
        <v>2</v>
      </c>
      <c r="K146" s="178" t="s">
        <v>2</v>
      </c>
      <c r="L146" s="178" t="s">
        <v>2</v>
      </c>
      <c r="M146" s="178" t="s">
        <v>2</v>
      </c>
      <c r="N146" s="121">
        <v>166250</v>
      </c>
      <c r="O146" s="121">
        <v>100699.99999999999</v>
      </c>
      <c r="P146" s="121">
        <v>78850</v>
      </c>
      <c r="Q146" s="121">
        <v>41800</v>
      </c>
      <c r="R146" s="121">
        <v>14250</v>
      </c>
      <c r="S146" s="121">
        <v>171000</v>
      </c>
      <c r="T146" s="121">
        <v>100699.99999999999</v>
      </c>
      <c r="U146" s="121">
        <v>80750</v>
      </c>
      <c r="V146" s="121">
        <v>46549.999999999993</v>
      </c>
      <c r="W146" s="121">
        <v>16149.999999999996</v>
      </c>
      <c r="X146" s="121">
        <v>134021.25</v>
      </c>
      <c r="Y146" s="121">
        <v>79420</v>
      </c>
      <c r="Z146" s="121">
        <v>63535.999999999993</v>
      </c>
      <c r="AA146" s="121">
        <v>32760.749999999993</v>
      </c>
      <c r="AB146" s="121">
        <v>10920.25</v>
      </c>
      <c r="AC146" s="121">
        <v>140000</v>
      </c>
      <c r="AD146" s="121">
        <v>83000</v>
      </c>
      <c r="AE146" s="121">
        <v>66000</v>
      </c>
      <c r="AF146" s="121">
        <v>35000</v>
      </c>
      <c r="AG146" s="121">
        <v>12000</v>
      </c>
      <c r="AH146" s="496">
        <v>1297.9999999999998</v>
      </c>
      <c r="AI146" s="496"/>
      <c r="AJ146" s="496">
        <v>1275.9999999999998</v>
      </c>
      <c r="AK146" s="496"/>
      <c r="AL146" s="496">
        <v>1539.9999999999998</v>
      </c>
      <c r="AM146" s="496"/>
      <c r="AN146" s="195"/>
      <c r="AO146" s="195"/>
      <c r="AP146" s="195"/>
      <c r="AQ146" s="195"/>
      <c r="AR146" s="195"/>
      <c r="AT146" s="181" t="s">
        <v>29</v>
      </c>
      <c r="AU146" s="11" t="s">
        <v>29</v>
      </c>
      <c r="AV146" s="181"/>
      <c r="AW146" s="11"/>
      <c r="AX146" s="181"/>
      <c r="AY146" s="11"/>
      <c r="AZ146" s="181"/>
      <c r="BA146" s="11"/>
      <c r="BB146" s="181"/>
    </row>
    <row r="147" spans="1:54" s="67" customFormat="1" outlineLevel="1">
      <c r="A147" s="183" t="s">
        <v>49</v>
      </c>
      <c r="B147" s="174" t="s">
        <v>114</v>
      </c>
      <c r="C147" s="434" t="s">
        <v>95</v>
      </c>
      <c r="D147" s="438">
        <v>21</v>
      </c>
      <c r="E147" s="436" t="s">
        <v>70</v>
      </c>
      <c r="F147" s="437" t="s">
        <v>54</v>
      </c>
      <c r="G147" s="178" t="s">
        <v>2</v>
      </c>
      <c r="H147" s="178" t="s">
        <v>2</v>
      </c>
      <c r="I147" s="178" t="s">
        <v>2</v>
      </c>
      <c r="J147" s="178" t="s">
        <v>2</v>
      </c>
      <c r="K147" s="178" t="s">
        <v>2</v>
      </c>
      <c r="L147" s="178" t="s">
        <v>2</v>
      </c>
      <c r="M147" s="178" t="s">
        <v>2</v>
      </c>
      <c r="N147" s="121">
        <v>237500</v>
      </c>
      <c r="O147" s="121">
        <v>138700</v>
      </c>
      <c r="P147" s="121">
        <v>121600</v>
      </c>
      <c r="Q147" s="121">
        <v>62699.999999999993</v>
      </c>
      <c r="R147" s="121">
        <v>18050</v>
      </c>
      <c r="S147" s="121">
        <v>228000</v>
      </c>
      <c r="T147" s="121">
        <v>131100</v>
      </c>
      <c r="U147" s="121">
        <v>113050</v>
      </c>
      <c r="V147" s="121">
        <v>65550</v>
      </c>
      <c r="W147" s="121">
        <v>23750</v>
      </c>
      <c r="X147" s="121">
        <v>178695</v>
      </c>
      <c r="Y147" s="121">
        <v>107216.99999999997</v>
      </c>
      <c r="Z147" s="121">
        <v>87362</v>
      </c>
      <c r="AA147" s="121">
        <v>47651.999999999993</v>
      </c>
      <c r="AB147" s="121">
        <v>13898.499999999995</v>
      </c>
      <c r="AC147" s="121">
        <v>195000</v>
      </c>
      <c r="AD147" s="121">
        <v>117000</v>
      </c>
      <c r="AE147" s="121">
        <v>95000</v>
      </c>
      <c r="AF147" s="121">
        <v>52000</v>
      </c>
      <c r="AG147" s="121">
        <v>15000</v>
      </c>
      <c r="AH147" s="496">
        <v>2419.9999999999995</v>
      </c>
      <c r="AI147" s="496"/>
      <c r="AJ147" s="496">
        <v>2309.9999999999995</v>
      </c>
      <c r="AK147" s="496"/>
      <c r="AL147" s="496">
        <v>2969.9999999999995</v>
      </c>
      <c r="AM147" s="496"/>
      <c r="AN147" s="195"/>
      <c r="AO147" s="195"/>
      <c r="AP147" s="195"/>
      <c r="AQ147" s="195"/>
      <c r="AR147" s="195"/>
      <c r="AT147" s="181" t="s">
        <v>29</v>
      </c>
      <c r="AU147" s="11" t="s">
        <v>29</v>
      </c>
      <c r="AV147" s="181"/>
      <c r="AW147" s="11"/>
      <c r="AX147" s="181"/>
      <c r="AY147" s="11"/>
      <c r="AZ147" s="181"/>
      <c r="BA147" s="11"/>
      <c r="BB147" s="181"/>
    </row>
    <row r="148" spans="1:54" s="67" customFormat="1" outlineLevel="1">
      <c r="A148" s="183" t="s">
        <v>49</v>
      </c>
      <c r="B148" s="174" t="s">
        <v>114</v>
      </c>
      <c r="C148" s="434" t="s">
        <v>96</v>
      </c>
      <c r="D148" s="438">
        <v>28</v>
      </c>
      <c r="E148" s="436" t="s">
        <v>70</v>
      </c>
      <c r="F148" s="437" t="s">
        <v>55</v>
      </c>
      <c r="G148" s="178" t="s">
        <v>2</v>
      </c>
      <c r="H148" s="178" t="s">
        <v>2</v>
      </c>
      <c r="I148" s="178" t="s">
        <v>2</v>
      </c>
      <c r="J148" s="178" t="s">
        <v>2</v>
      </c>
      <c r="K148" s="178" t="s">
        <v>2</v>
      </c>
      <c r="L148" s="178" t="s">
        <v>2</v>
      </c>
      <c r="M148" s="178" t="s">
        <v>2</v>
      </c>
      <c r="N148" s="121">
        <v>304000</v>
      </c>
      <c r="O148" s="121">
        <v>185250</v>
      </c>
      <c r="P148" s="121">
        <v>143450</v>
      </c>
      <c r="Q148" s="121">
        <v>69350</v>
      </c>
      <c r="R148" s="121">
        <v>17099.999999999996</v>
      </c>
      <c r="S148" s="121">
        <v>285000</v>
      </c>
      <c r="T148" s="121">
        <v>169100</v>
      </c>
      <c r="U148" s="121">
        <v>130150</v>
      </c>
      <c r="V148" s="121">
        <v>64599.999999999985</v>
      </c>
      <c r="W148" s="121">
        <v>18050</v>
      </c>
      <c r="X148" s="121">
        <v>248187.49999999997</v>
      </c>
      <c r="Y148" s="121">
        <v>151890.75</v>
      </c>
      <c r="Z148" s="121">
        <v>112180.74999999999</v>
      </c>
      <c r="AA148" s="121">
        <v>58572.249999999993</v>
      </c>
      <c r="AB148" s="121">
        <v>13898.499999999996</v>
      </c>
      <c r="AC148" s="121">
        <v>235000</v>
      </c>
      <c r="AD148" s="121">
        <v>144000</v>
      </c>
      <c r="AE148" s="121">
        <v>106000</v>
      </c>
      <c r="AF148" s="121">
        <v>56000</v>
      </c>
      <c r="AG148" s="121">
        <v>13000</v>
      </c>
      <c r="AH148" s="496">
        <v>2529.9999999999995</v>
      </c>
      <c r="AI148" s="496"/>
      <c r="AJ148" s="496">
        <v>2485.9999999999995</v>
      </c>
      <c r="AK148" s="496"/>
      <c r="AL148" s="496">
        <v>3321.9999999999995</v>
      </c>
      <c r="AM148" s="496"/>
      <c r="AN148" s="195"/>
      <c r="AO148" s="195"/>
      <c r="AP148" s="195"/>
      <c r="AQ148" s="195"/>
      <c r="AR148" s="195"/>
      <c r="AT148" s="181" t="s">
        <v>29</v>
      </c>
      <c r="AU148" s="11" t="s">
        <v>29</v>
      </c>
      <c r="AV148" s="181"/>
      <c r="AW148" s="11"/>
      <c r="AX148" s="181"/>
      <c r="AY148" s="11"/>
      <c r="AZ148" s="181"/>
      <c r="BA148" s="11"/>
      <c r="BB148" s="181"/>
    </row>
    <row r="149" spans="1:54" s="67" customFormat="1" outlineLevel="1">
      <c r="A149" s="183" t="s">
        <v>49</v>
      </c>
      <c r="B149" s="174" t="s">
        <v>114</v>
      </c>
      <c r="C149" s="434" t="s">
        <v>97</v>
      </c>
      <c r="D149" s="438">
        <v>14</v>
      </c>
      <c r="E149" s="436" t="s">
        <v>70</v>
      </c>
      <c r="F149" s="437" t="s">
        <v>56</v>
      </c>
      <c r="G149" s="178" t="s">
        <v>2</v>
      </c>
      <c r="H149" s="178" t="s">
        <v>2</v>
      </c>
      <c r="I149" s="178" t="s">
        <v>2</v>
      </c>
      <c r="J149" s="178" t="s">
        <v>2</v>
      </c>
      <c r="K149" s="178" t="s">
        <v>2</v>
      </c>
      <c r="L149" s="178" t="s">
        <v>2</v>
      </c>
      <c r="M149" s="178" t="s">
        <v>2</v>
      </c>
      <c r="N149" s="121">
        <v>161500</v>
      </c>
      <c r="O149" s="121">
        <v>102600</v>
      </c>
      <c r="P149" s="121">
        <v>80750</v>
      </c>
      <c r="Q149" s="121">
        <v>36100</v>
      </c>
      <c r="R149" s="121">
        <v>11399.999999999998</v>
      </c>
      <c r="S149" s="121">
        <v>156750</v>
      </c>
      <c r="T149" s="121">
        <v>97850</v>
      </c>
      <c r="U149" s="121">
        <v>83600</v>
      </c>
      <c r="V149" s="121">
        <v>42750</v>
      </c>
      <c r="W149" s="121">
        <v>12349.999999999998</v>
      </c>
      <c r="X149" s="121">
        <v>148912.5</v>
      </c>
      <c r="Y149" s="121">
        <v>96296.749999999985</v>
      </c>
      <c r="Z149" s="121">
        <v>82398.25</v>
      </c>
      <c r="AA149" s="121">
        <v>51623</v>
      </c>
      <c r="AB149" s="121">
        <v>10920.25</v>
      </c>
      <c r="AC149" s="121">
        <v>145000</v>
      </c>
      <c r="AD149" s="121">
        <v>94000</v>
      </c>
      <c r="AE149" s="121">
        <v>80000</v>
      </c>
      <c r="AF149" s="121">
        <v>50000</v>
      </c>
      <c r="AG149" s="121">
        <v>11000</v>
      </c>
      <c r="AH149" s="496">
        <v>1033.9999999999998</v>
      </c>
      <c r="AI149" s="496"/>
      <c r="AJ149" s="496">
        <v>1077.9999999999998</v>
      </c>
      <c r="AK149" s="496"/>
      <c r="AL149" s="496">
        <v>1341.9999999999998</v>
      </c>
      <c r="AM149" s="496"/>
      <c r="AN149" s="195"/>
      <c r="AO149" s="195"/>
      <c r="AP149" s="195"/>
      <c r="AQ149" s="195"/>
      <c r="AR149" s="195"/>
      <c r="AT149" s="181" t="s">
        <v>29</v>
      </c>
      <c r="AU149" s="11" t="s">
        <v>29</v>
      </c>
      <c r="AV149" s="181"/>
      <c r="AW149" s="11"/>
      <c r="AX149" s="181"/>
      <c r="AY149" s="11"/>
      <c r="AZ149" s="181"/>
      <c r="BA149" s="11"/>
      <c r="BB149" s="181"/>
    </row>
    <row r="150" spans="1:54" s="67" customFormat="1" outlineLevel="1">
      <c r="A150" s="183" t="s">
        <v>49</v>
      </c>
      <c r="B150" s="174" t="s">
        <v>114</v>
      </c>
      <c r="C150" s="434" t="s">
        <v>98</v>
      </c>
      <c r="D150" s="438">
        <v>14</v>
      </c>
      <c r="E150" s="436" t="s">
        <v>70</v>
      </c>
      <c r="F150" s="437" t="s">
        <v>57</v>
      </c>
      <c r="G150" s="178" t="s">
        <v>2</v>
      </c>
      <c r="H150" s="178" t="s">
        <v>2</v>
      </c>
      <c r="I150" s="178" t="s">
        <v>2</v>
      </c>
      <c r="J150" s="178" t="s">
        <v>2</v>
      </c>
      <c r="K150" s="178" t="s">
        <v>2</v>
      </c>
      <c r="L150" s="178" t="s">
        <v>2</v>
      </c>
      <c r="M150" s="178" t="s">
        <v>2</v>
      </c>
      <c r="N150" s="121">
        <v>95000</v>
      </c>
      <c r="O150" s="121">
        <v>61750</v>
      </c>
      <c r="P150" s="121">
        <v>47500</v>
      </c>
      <c r="Q150" s="121">
        <v>23750</v>
      </c>
      <c r="R150" s="121">
        <v>7600</v>
      </c>
      <c r="S150" s="121">
        <v>90250</v>
      </c>
      <c r="T150" s="121">
        <v>57949.999999999993</v>
      </c>
      <c r="U150" s="121">
        <v>46550.000000000007</v>
      </c>
      <c r="V150" s="121">
        <v>25650</v>
      </c>
      <c r="W150" s="121">
        <v>6649.9999999999991</v>
      </c>
      <c r="X150" s="121">
        <v>84383.75</v>
      </c>
      <c r="Y150" s="121">
        <v>55593.999999999993</v>
      </c>
      <c r="Z150" s="121">
        <v>46659.25</v>
      </c>
      <c r="AA150" s="121">
        <v>32760.749999999993</v>
      </c>
      <c r="AB150" s="121">
        <v>6949.2499999999991</v>
      </c>
      <c r="AC150" s="121">
        <v>95000</v>
      </c>
      <c r="AD150" s="121">
        <v>62999.999999999993</v>
      </c>
      <c r="AE150" s="121">
        <v>52999.999999999993</v>
      </c>
      <c r="AF150" s="121">
        <v>37000</v>
      </c>
      <c r="AG150" s="121">
        <v>6999.9999999999991</v>
      </c>
      <c r="AH150" s="496">
        <v>439.99999999999989</v>
      </c>
      <c r="AI150" s="496"/>
      <c r="AJ150" s="496">
        <v>351.99999999999994</v>
      </c>
      <c r="AK150" s="496"/>
      <c r="AL150" s="496">
        <v>461.99999999999989</v>
      </c>
      <c r="AM150" s="496"/>
      <c r="AN150" s="195"/>
      <c r="AO150" s="195"/>
      <c r="AP150" s="195"/>
      <c r="AQ150" s="195"/>
      <c r="AR150" s="195"/>
      <c r="AT150" s="181" t="s">
        <v>29</v>
      </c>
      <c r="AU150" s="11" t="s">
        <v>29</v>
      </c>
      <c r="AV150" s="181"/>
      <c r="AW150" s="11"/>
      <c r="AX150" s="181"/>
      <c r="AY150" s="11"/>
      <c r="AZ150" s="181"/>
      <c r="BA150" s="11"/>
      <c r="BB150" s="181"/>
    </row>
    <row r="151" spans="1:54" s="67" customFormat="1" outlineLevel="1">
      <c r="A151" s="183" t="s">
        <v>49</v>
      </c>
      <c r="B151" s="174" t="s">
        <v>114</v>
      </c>
      <c r="C151" s="434" t="s">
        <v>159</v>
      </c>
      <c r="D151" s="438"/>
      <c r="E151" s="436" t="s">
        <v>70</v>
      </c>
      <c r="F151" s="437" t="s">
        <v>127</v>
      </c>
      <c r="G151" s="178" t="s">
        <v>2</v>
      </c>
      <c r="H151" s="178" t="s">
        <v>2</v>
      </c>
      <c r="I151" s="178" t="s">
        <v>2</v>
      </c>
      <c r="J151" s="178" t="s">
        <v>2</v>
      </c>
      <c r="K151" s="178" t="s">
        <v>2</v>
      </c>
      <c r="L151" s="178" t="s">
        <v>2</v>
      </c>
      <c r="M151" s="178" t="s">
        <v>2</v>
      </c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513" t="s">
        <v>315</v>
      </c>
      <c r="AI151" s="514"/>
      <c r="AJ151" s="513" t="s">
        <v>315</v>
      </c>
      <c r="AK151" s="514"/>
      <c r="AL151" s="513" t="s">
        <v>315</v>
      </c>
      <c r="AM151" s="514"/>
      <c r="AN151" s="195"/>
      <c r="AO151" s="195"/>
      <c r="AP151" s="195"/>
      <c r="AQ151" s="195"/>
      <c r="AR151" s="195"/>
      <c r="AT151" s="181" t="s">
        <v>29</v>
      </c>
      <c r="AU151" s="11" t="s">
        <v>29</v>
      </c>
      <c r="AV151" s="181"/>
      <c r="AW151" s="11"/>
      <c r="AX151" s="181"/>
      <c r="AY151" s="11"/>
      <c r="AZ151" s="181"/>
      <c r="BA151" s="11"/>
      <c r="BB151" s="181"/>
    </row>
    <row r="152" spans="1:54" s="67" customFormat="1" outlineLevel="1">
      <c r="A152" s="183" t="s">
        <v>49</v>
      </c>
      <c r="B152" s="174" t="s">
        <v>114</v>
      </c>
      <c r="C152" s="434" t="s">
        <v>130</v>
      </c>
      <c r="D152" s="438"/>
      <c r="E152" s="436" t="s">
        <v>70</v>
      </c>
      <c r="F152" s="437" t="s">
        <v>128</v>
      </c>
      <c r="G152" s="178" t="s">
        <v>2</v>
      </c>
      <c r="H152" s="178" t="s">
        <v>2</v>
      </c>
      <c r="I152" s="178" t="s">
        <v>2</v>
      </c>
      <c r="J152" s="178" t="s">
        <v>2</v>
      </c>
      <c r="K152" s="178" t="s">
        <v>2</v>
      </c>
      <c r="L152" s="178" t="s">
        <v>2</v>
      </c>
      <c r="M152" s="178" t="s">
        <v>2</v>
      </c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513" t="s">
        <v>315</v>
      </c>
      <c r="AI152" s="514"/>
      <c r="AJ152" s="513" t="s">
        <v>315</v>
      </c>
      <c r="AK152" s="514"/>
      <c r="AL152" s="513" t="s">
        <v>315</v>
      </c>
      <c r="AM152" s="514"/>
      <c r="AN152" s="195"/>
      <c r="AO152" s="195"/>
      <c r="AP152" s="195"/>
      <c r="AQ152" s="195"/>
      <c r="AR152" s="195"/>
      <c r="AT152" s="181" t="s">
        <v>29</v>
      </c>
      <c r="AU152" s="11" t="s">
        <v>29</v>
      </c>
      <c r="AV152" s="181"/>
      <c r="AW152" s="11"/>
      <c r="AX152" s="181"/>
      <c r="AY152" s="11"/>
      <c r="AZ152" s="181"/>
      <c r="BA152" s="11"/>
      <c r="BB152" s="181"/>
    </row>
    <row r="153" spans="1:54" s="67" customFormat="1" outlineLevel="1">
      <c r="A153" s="183" t="s">
        <v>49</v>
      </c>
      <c r="B153" s="174" t="s">
        <v>114</v>
      </c>
      <c r="C153" s="434" t="s">
        <v>77</v>
      </c>
      <c r="D153" s="438"/>
      <c r="E153" s="436" t="s">
        <v>70</v>
      </c>
      <c r="F153" s="437" t="s">
        <v>55</v>
      </c>
      <c r="G153" s="178" t="s">
        <v>2</v>
      </c>
      <c r="H153" s="178" t="s">
        <v>2</v>
      </c>
      <c r="I153" s="178" t="s">
        <v>2</v>
      </c>
      <c r="J153" s="178" t="s">
        <v>2</v>
      </c>
      <c r="K153" s="178" t="s">
        <v>2</v>
      </c>
      <c r="L153" s="178" t="s">
        <v>2</v>
      </c>
      <c r="M153" s="178" t="s">
        <v>2</v>
      </c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513" t="s">
        <v>315</v>
      </c>
      <c r="AI153" s="514"/>
      <c r="AJ153" s="513" t="s">
        <v>315</v>
      </c>
      <c r="AK153" s="514"/>
      <c r="AL153" s="513" t="s">
        <v>315</v>
      </c>
      <c r="AM153" s="514"/>
      <c r="AN153" s="195"/>
      <c r="AO153" s="195"/>
      <c r="AP153" s="195"/>
      <c r="AQ153" s="195"/>
      <c r="AR153" s="195"/>
      <c r="AT153" s="181" t="s">
        <v>29</v>
      </c>
      <c r="AU153" s="11" t="s">
        <v>29</v>
      </c>
      <c r="AV153" s="181"/>
      <c r="AW153" s="11"/>
      <c r="AX153" s="181"/>
      <c r="AY153" s="11"/>
      <c r="AZ153" s="181"/>
      <c r="BA153" s="11"/>
      <c r="BB153" s="181"/>
    </row>
    <row r="154" spans="1:54" s="182" customFormat="1">
      <c r="A154" s="173"/>
      <c r="B154" s="193" t="s">
        <v>114</v>
      </c>
      <c r="C154" s="175"/>
      <c r="D154" s="176"/>
      <c r="E154" s="176"/>
      <c r="F154" s="177"/>
      <c r="G154" s="178"/>
      <c r="H154" s="178"/>
      <c r="I154" s="178"/>
      <c r="J154" s="178"/>
      <c r="K154" s="178"/>
      <c r="L154" s="178"/>
      <c r="M154" s="178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517"/>
      <c r="AI154" s="517"/>
      <c r="AJ154" s="506"/>
      <c r="AK154" s="506"/>
      <c r="AL154" s="506"/>
      <c r="AM154" s="506"/>
      <c r="AN154" s="179"/>
      <c r="AO154" s="179"/>
      <c r="AP154" s="179"/>
      <c r="AQ154" s="179"/>
      <c r="AR154" s="179"/>
      <c r="AS154" s="180"/>
      <c r="AT154" s="181"/>
      <c r="AU154" s="11"/>
      <c r="AV154" s="181"/>
      <c r="AW154" s="11"/>
      <c r="AX154" s="181"/>
      <c r="AY154" s="11"/>
      <c r="AZ154" s="181"/>
      <c r="BA154" s="11"/>
      <c r="BB154" s="181"/>
    </row>
    <row r="155" spans="1:54" s="182" customFormat="1">
      <c r="A155" s="183" t="s">
        <v>49</v>
      </c>
      <c r="B155" s="174" t="s">
        <v>132</v>
      </c>
      <c r="C155" s="175" t="s">
        <v>133</v>
      </c>
      <c r="D155" s="176"/>
      <c r="E155" s="436" t="s">
        <v>69</v>
      </c>
      <c r="F155" s="177" t="s">
        <v>136</v>
      </c>
      <c r="G155" s="178" t="s">
        <v>2</v>
      </c>
      <c r="H155" s="178" t="s">
        <v>2</v>
      </c>
      <c r="I155" s="178" t="s">
        <v>2</v>
      </c>
      <c r="J155" s="178" t="s">
        <v>2</v>
      </c>
      <c r="K155" s="178" t="s">
        <v>2</v>
      </c>
      <c r="L155" s="178" t="s">
        <v>2</v>
      </c>
      <c r="M155" s="178" t="s">
        <v>2</v>
      </c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509" t="s">
        <v>316</v>
      </c>
      <c r="AI155" s="510"/>
      <c r="AJ155" s="509" t="s">
        <v>316</v>
      </c>
      <c r="AK155" s="510"/>
      <c r="AL155" s="509" t="s">
        <v>316</v>
      </c>
      <c r="AM155" s="510"/>
      <c r="AN155" s="179"/>
      <c r="AO155" s="179"/>
      <c r="AP155" s="179"/>
      <c r="AQ155" s="179"/>
      <c r="AR155" s="179"/>
      <c r="AS155" s="180"/>
      <c r="AT155" s="181"/>
      <c r="AU155" s="11"/>
      <c r="AV155" s="181"/>
      <c r="AW155" s="11"/>
      <c r="AX155" s="181"/>
      <c r="AY155" s="11"/>
      <c r="AZ155" s="181"/>
      <c r="BA155" s="11"/>
      <c r="BB155" s="181"/>
    </row>
    <row r="156" spans="1:54" s="182" customFormat="1">
      <c r="A156" s="183" t="s">
        <v>49</v>
      </c>
      <c r="B156" s="174" t="s">
        <v>132</v>
      </c>
      <c r="C156" s="175" t="s">
        <v>148</v>
      </c>
      <c r="D156" s="176"/>
      <c r="E156" s="436" t="s">
        <v>135</v>
      </c>
      <c r="F156" s="177" t="s">
        <v>136</v>
      </c>
      <c r="G156" s="178" t="s">
        <v>2</v>
      </c>
      <c r="H156" s="178" t="s">
        <v>2</v>
      </c>
      <c r="I156" s="178" t="s">
        <v>2</v>
      </c>
      <c r="J156" s="178" t="s">
        <v>2</v>
      </c>
      <c r="K156" s="178" t="s">
        <v>2</v>
      </c>
      <c r="L156" s="178" t="s">
        <v>2</v>
      </c>
      <c r="M156" s="178" t="s">
        <v>2</v>
      </c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509" t="s">
        <v>316</v>
      </c>
      <c r="AI156" s="510"/>
      <c r="AJ156" s="509" t="s">
        <v>316</v>
      </c>
      <c r="AK156" s="510"/>
      <c r="AL156" s="509" t="s">
        <v>316</v>
      </c>
      <c r="AM156" s="510"/>
      <c r="AN156" s="179"/>
      <c r="AO156" s="179"/>
      <c r="AP156" s="179"/>
      <c r="AQ156" s="179"/>
      <c r="AR156" s="179"/>
      <c r="AS156" s="180"/>
      <c r="AT156" s="181"/>
      <c r="AU156" s="11"/>
      <c r="AV156" s="181"/>
      <c r="AW156" s="11"/>
      <c r="AX156" s="181"/>
      <c r="AY156" s="11"/>
      <c r="AZ156" s="181"/>
      <c r="BA156" s="11"/>
      <c r="BB156" s="181"/>
    </row>
    <row r="157" spans="1:54" s="182" customFormat="1">
      <c r="A157" s="183" t="s">
        <v>49</v>
      </c>
      <c r="B157" s="174" t="s">
        <v>132</v>
      </c>
      <c r="C157" s="175" t="s">
        <v>134</v>
      </c>
      <c r="D157" s="176"/>
      <c r="E157" s="436" t="s">
        <v>135</v>
      </c>
      <c r="F157" s="177" t="s">
        <v>136</v>
      </c>
      <c r="G157" s="178" t="s">
        <v>2</v>
      </c>
      <c r="H157" s="178" t="s">
        <v>2</v>
      </c>
      <c r="I157" s="178" t="s">
        <v>2</v>
      </c>
      <c r="J157" s="178" t="s">
        <v>2</v>
      </c>
      <c r="K157" s="178" t="s">
        <v>2</v>
      </c>
      <c r="L157" s="178" t="s">
        <v>2</v>
      </c>
      <c r="M157" s="178" t="s">
        <v>2</v>
      </c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509" t="s">
        <v>316</v>
      </c>
      <c r="AI157" s="510"/>
      <c r="AJ157" s="509" t="s">
        <v>316</v>
      </c>
      <c r="AK157" s="510"/>
      <c r="AL157" s="509" t="s">
        <v>316</v>
      </c>
      <c r="AM157" s="510"/>
      <c r="AN157" s="179"/>
      <c r="AO157" s="179"/>
      <c r="AP157" s="179"/>
      <c r="AQ157" s="179"/>
      <c r="AR157" s="179"/>
      <c r="AS157" s="180"/>
      <c r="AT157" s="181"/>
      <c r="AU157" s="11"/>
      <c r="AV157" s="181"/>
      <c r="AW157" s="11"/>
      <c r="AX157" s="181"/>
      <c r="AY157" s="11"/>
      <c r="AZ157" s="181"/>
      <c r="BA157" s="11"/>
      <c r="BB157" s="181"/>
    </row>
    <row r="158" spans="1:54" s="182" customFormat="1">
      <c r="A158" s="183"/>
      <c r="B158" s="174"/>
      <c r="C158" s="175"/>
      <c r="D158" s="175"/>
      <c r="E158" s="436"/>
      <c r="F158" s="177"/>
      <c r="G158" s="178"/>
      <c r="H158" s="178"/>
      <c r="I158" s="178"/>
      <c r="J158" s="178"/>
      <c r="K158" s="178"/>
      <c r="L158" s="178"/>
      <c r="M158" s="17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515"/>
      <c r="AI158" s="515"/>
      <c r="AJ158" s="506"/>
      <c r="AK158" s="506"/>
      <c r="AL158" s="506"/>
      <c r="AM158" s="506"/>
      <c r="AN158" s="179"/>
      <c r="AO158" s="179"/>
      <c r="AP158" s="179"/>
      <c r="AQ158" s="179"/>
      <c r="AR158" s="179"/>
      <c r="AS158" s="180"/>
      <c r="AT158" s="181"/>
      <c r="AU158" s="11"/>
      <c r="AV158" s="181"/>
      <c r="AW158" s="11"/>
      <c r="AX158" s="181"/>
      <c r="AY158" s="11"/>
      <c r="AZ158" s="181"/>
      <c r="BA158" s="11"/>
      <c r="BB158" s="181"/>
    </row>
    <row r="159" spans="1:54" s="67" customFormat="1" outlineLevel="1">
      <c r="A159" s="183" t="s">
        <v>49</v>
      </c>
      <c r="B159" s="174" t="s">
        <v>115</v>
      </c>
      <c r="C159" s="434" t="s">
        <v>99</v>
      </c>
      <c r="D159" s="438">
        <v>24</v>
      </c>
      <c r="E159" s="439" t="s">
        <v>71</v>
      </c>
      <c r="F159" s="437" t="s">
        <v>58</v>
      </c>
      <c r="G159" s="178" t="s">
        <v>2</v>
      </c>
      <c r="H159" s="178" t="s">
        <v>2</v>
      </c>
      <c r="I159" s="178" t="s">
        <v>2</v>
      </c>
      <c r="J159" s="178" t="s">
        <v>2</v>
      </c>
      <c r="K159" s="178" t="s">
        <v>2</v>
      </c>
      <c r="L159" s="178" t="s">
        <v>2</v>
      </c>
      <c r="M159" s="178" t="s">
        <v>2</v>
      </c>
      <c r="N159" s="121">
        <v>115000</v>
      </c>
      <c r="O159" s="121">
        <v>62999.999999999993</v>
      </c>
      <c r="P159" s="121">
        <v>49000</v>
      </c>
      <c r="Q159" s="121">
        <v>22000</v>
      </c>
      <c r="R159" s="121">
        <v>5000</v>
      </c>
      <c r="S159" s="121">
        <v>115000</v>
      </c>
      <c r="T159" s="121">
        <v>64000</v>
      </c>
      <c r="U159" s="121">
        <v>53000</v>
      </c>
      <c r="V159" s="121">
        <v>28000</v>
      </c>
      <c r="W159" s="121">
        <v>5000</v>
      </c>
      <c r="X159" s="121">
        <v>125000</v>
      </c>
      <c r="Y159" s="121">
        <v>68000</v>
      </c>
      <c r="Z159" s="121">
        <v>58000</v>
      </c>
      <c r="AA159" s="121">
        <v>25000</v>
      </c>
      <c r="AB159" s="121">
        <v>5000</v>
      </c>
      <c r="AC159" s="121">
        <v>125000</v>
      </c>
      <c r="AD159" s="121">
        <v>68000</v>
      </c>
      <c r="AE159" s="121">
        <v>56000</v>
      </c>
      <c r="AF159" s="121">
        <v>27000</v>
      </c>
      <c r="AG159" s="121">
        <v>6000</v>
      </c>
      <c r="AH159" s="496">
        <v>1473.9999999999998</v>
      </c>
      <c r="AI159" s="496"/>
      <c r="AJ159" s="496">
        <v>1275.9999999999998</v>
      </c>
      <c r="AK159" s="496"/>
      <c r="AL159" s="496">
        <v>813.99999999999989</v>
      </c>
      <c r="AM159" s="496"/>
      <c r="AN159" s="195"/>
      <c r="AO159" s="195"/>
      <c r="AP159" s="195"/>
      <c r="AQ159" s="195"/>
      <c r="AR159" s="195"/>
      <c r="AT159" s="181"/>
      <c r="AU159" s="11"/>
      <c r="AV159" s="181"/>
      <c r="AW159" s="11" t="s">
        <v>29</v>
      </c>
      <c r="AX159" s="181"/>
      <c r="AY159" s="11"/>
      <c r="AZ159" s="181"/>
      <c r="BA159" s="11"/>
      <c r="BB159" s="181"/>
    </row>
    <row r="160" spans="1:54" s="67" customFormat="1" outlineLevel="1">
      <c r="A160" s="183" t="s">
        <v>49</v>
      </c>
      <c r="B160" s="174" t="s">
        <v>115</v>
      </c>
      <c r="C160" s="434" t="s">
        <v>100</v>
      </c>
      <c r="D160" s="438">
        <v>42</v>
      </c>
      <c r="E160" s="439" t="s">
        <v>71</v>
      </c>
      <c r="F160" s="437" t="s">
        <v>59</v>
      </c>
      <c r="G160" s="178" t="s">
        <v>2</v>
      </c>
      <c r="H160" s="178" t="s">
        <v>2</v>
      </c>
      <c r="I160" s="178" t="s">
        <v>2</v>
      </c>
      <c r="J160" s="178" t="s">
        <v>2</v>
      </c>
      <c r="K160" s="178" t="s">
        <v>2</v>
      </c>
      <c r="L160" s="178" t="s">
        <v>2</v>
      </c>
      <c r="M160" s="178" t="s">
        <v>2</v>
      </c>
      <c r="N160" s="121">
        <v>70000</v>
      </c>
      <c r="O160" s="121">
        <v>36000</v>
      </c>
      <c r="P160" s="121">
        <v>31000</v>
      </c>
      <c r="Q160" s="121">
        <v>16000</v>
      </c>
      <c r="R160" s="121">
        <v>4000</v>
      </c>
      <c r="S160" s="121">
        <v>70000</v>
      </c>
      <c r="T160" s="121">
        <v>37000</v>
      </c>
      <c r="U160" s="121">
        <v>34000</v>
      </c>
      <c r="V160" s="121">
        <v>18000</v>
      </c>
      <c r="W160" s="121">
        <v>3000</v>
      </c>
      <c r="X160" s="121">
        <v>85000</v>
      </c>
      <c r="Y160" s="121">
        <v>41000</v>
      </c>
      <c r="Z160" s="121">
        <v>41000</v>
      </c>
      <c r="AA160" s="121">
        <v>23000</v>
      </c>
      <c r="AB160" s="121">
        <v>5000</v>
      </c>
      <c r="AC160" s="121">
        <v>65000</v>
      </c>
      <c r="AD160" s="121">
        <v>33000</v>
      </c>
      <c r="AE160" s="121">
        <v>29000</v>
      </c>
      <c r="AF160" s="121">
        <v>17000</v>
      </c>
      <c r="AG160" s="121">
        <v>3000</v>
      </c>
      <c r="AH160" s="496">
        <v>747.99999999999989</v>
      </c>
      <c r="AI160" s="496"/>
      <c r="AJ160" s="496">
        <v>571.99999999999989</v>
      </c>
      <c r="AK160" s="496"/>
      <c r="AL160" s="496">
        <v>549.99999999999989</v>
      </c>
      <c r="AM160" s="496"/>
      <c r="AN160" s="195"/>
      <c r="AO160" s="195"/>
      <c r="AP160" s="195"/>
      <c r="AQ160" s="195"/>
      <c r="AR160" s="195"/>
      <c r="AT160" s="181"/>
      <c r="AU160" s="11"/>
      <c r="AV160" s="181"/>
      <c r="AW160" s="11" t="s">
        <v>29</v>
      </c>
      <c r="AX160" s="181"/>
      <c r="AY160" s="11"/>
      <c r="AZ160" s="181"/>
      <c r="BA160" s="11"/>
      <c r="BB160" s="181"/>
    </row>
    <row r="161" spans="1:54" s="67" customFormat="1" outlineLevel="1">
      <c r="A161" s="183" t="s">
        <v>49</v>
      </c>
      <c r="B161" s="174" t="s">
        <v>115</v>
      </c>
      <c r="C161" s="434" t="s">
        <v>101</v>
      </c>
      <c r="D161" s="438">
        <v>42</v>
      </c>
      <c r="E161" s="439" t="s">
        <v>71</v>
      </c>
      <c r="F161" s="437" t="s">
        <v>52</v>
      </c>
      <c r="G161" s="178" t="s">
        <v>2</v>
      </c>
      <c r="H161" s="178" t="s">
        <v>2</v>
      </c>
      <c r="I161" s="178" t="s">
        <v>2</v>
      </c>
      <c r="J161" s="178" t="s">
        <v>2</v>
      </c>
      <c r="K161" s="178" t="s">
        <v>2</v>
      </c>
      <c r="L161" s="178" t="s">
        <v>2</v>
      </c>
      <c r="M161" s="178" t="s">
        <v>2</v>
      </c>
      <c r="N161" s="121">
        <v>70000</v>
      </c>
      <c r="O161" s="121">
        <v>34000</v>
      </c>
      <c r="P161" s="121">
        <v>35000</v>
      </c>
      <c r="Q161" s="121">
        <v>20000</v>
      </c>
      <c r="R161" s="121">
        <v>6000</v>
      </c>
      <c r="S161" s="121">
        <v>72000</v>
      </c>
      <c r="T161" s="121">
        <v>35000</v>
      </c>
      <c r="U161" s="121">
        <v>37000</v>
      </c>
      <c r="V161" s="121">
        <v>19000</v>
      </c>
      <c r="W161" s="121">
        <v>6000</v>
      </c>
      <c r="X161" s="121">
        <v>90000</v>
      </c>
      <c r="Y161" s="121">
        <v>42000</v>
      </c>
      <c r="Z161" s="121">
        <v>45000</v>
      </c>
      <c r="AA161" s="121">
        <v>25000</v>
      </c>
      <c r="AB161" s="121">
        <v>8000</v>
      </c>
      <c r="AC161" s="121">
        <v>70000</v>
      </c>
      <c r="AD161" s="121">
        <v>33000</v>
      </c>
      <c r="AE161" s="121">
        <v>34000</v>
      </c>
      <c r="AF161" s="121">
        <v>20000</v>
      </c>
      <c r="AG161" s="121">
        <v>6000</v>
      </c>
      <c r="AH161" s="496">
        <v>945.99999999999977</v>
      </c>
      <c r="AI161" s="496"/>
      <c r="AJ161" s="496">
        <v>703.99999999999989</v>
      </c>
      <c r="AK161" s="496"/>
      <c r="AL161" s="496">
        <v>615.99999999999989</v>
      </c>
      <c r="AM161" s="496"/>
      <c r="AN161" s="195"/>
      <c r="AO161" s="195"/>
      <c r="AP161" s="195"/>
      <c r="AQ161" s="195"/>
      <c r="AR161" s="195"/>
      <c r="AT161" s="181"/>
      <c r="AU161" s="11"/>
      <c r="AV161" s="181"/>
      <c r="AW161" s="11" t="s">
        <v>29</v>
      </c>
      <c r="AX161" s="181"/>
      <c r="AY161" s="11"/>
      <c r="AZ161" s="181"/>
      <c r="BA161" s="11"/>
      <c r="BB161" s="181"/>
    </row>
    <row r="162" spans="1:54" s="67" customFormat="1" outlineLevel="1">
      <c r="A162" s="183" t="s">
        <v>49</v>
      </c>
      <c r="B162" s="174" t="s">
        <v>115</v>
      </c>
      <c r="C162" s="434" t="s">
        <v>102</v>
      </c>
      <c r="D162" s="438">
        <v>56</v>
      </c>
      <c r="E162" s="439" t="s">
        <v>71</v>
      </c>
      <c r="F162" s="437" t="s">
        <v>53</v>
      </c>
      <c r="G162" s="178" t="s">
        <v>2</v>
      </c>
      <c r="H162" s="178" t="s">
        <v>2</v>
      </c>
      <c r="I162" s="178" t="s">
        <v>2</v>
      </c>
      <c r="J162" s="178" t="s">
        <v>2</v>
      </c>
      <c r="K162" s="178" t="s">
        <v>2</v>
      </c>
      <c r="L162" s="178" t="s">
        <v>2</v>
      </c>
      <c r="M162" s="178" t="s">
        <v>2</v>
      </c>
      <c r="N162" s="121">
        <v>52000</v>
      </c>
      <c r="O162" s="121">
        <v>26000</v>
      </c>
      <c r="P162" s="121">
        <v>26000</v>
      </c>
      <c r="Q162" s="121">
        <v>14000</v>
      </c>
      <c r="R162" s="121">
        <v>3000</v>
      </c>
      <c r="S162" s="121">
        <v>52000</v>
      </c>
      <c r="T162" s="121">
        <v>27000.000000000004</v>
      </c>
      <c r="U162" s="121">
        <v>27000.000000000004</v>
      </c>
      <c r="V162" s="121">
        <v>14000</v>
      </c>
      <c r="W162" s="121">
        <v>4000</v>
      </c>
      <c r="X162" s="121">
        <v>58000</v>
      </c>
      <c r="Y162" s="121">
        <v>27000</v>
      </c>
      <c r="Z162" s="121">
        <v>27000</v>
      </c>
      <c r="AA162" s="121">
        <v>16000</v>
      </c>
      <c r="AB162" s="121">
        <v>3000</v>
      </c>
      <c r="AC162" s="121">
        <v>60000</v>
      </c>
      <c r="AD162" s="121">
        <v>29000</v>
      </c>
      <c r="AE162" s="121">
        <v>27000</v>
      </c>
      <c r="AF162" s="121">
        <v>16000</v>
      </c>
      <c r="AG162" s="121">
        <v>4000</v>
      </c>
      <c r="AH162" s="496">
        <v>769.99999999999989</v>
      </c>
      <c r="AI162" s="496"/>
      <c r="AJ162" s="496">
        <v>527.99999999999989</v>
      </c>
      <c r="AK162" s="496"/>
      <c r="AL162" s="496">
        <v>527.99999999999989</v>
      </c>
      <c r="AM162" s="496"/>
      <c r="AN162" s="195"/>
      <c r="AO162" s="195"/>
      <c r="AP162" s="195"/>
      <c r="AQ162" s="195"/>
      <c r="AR162" s="195"/>
      <c r="AT162" s="181"/>
      <c r="AU162" s="11"/>
      <c r="AV162" s="181"/>
      <c r="AW162" s="11" t="s">
        <v>29</v>
      </c>
      <c r="AX162" s="181"/>
      <c r="AY162" s="11"/>
      <c r="AZ162" s="181"/>
      <c r="BA162" s="11"/>
      <c r="BB162" s="181"/>
    </row>
    <row r="163" spans="1:54" s="67" customFormat="1" outlineLevel="1">
      <c r="A163" s="183" t="s">
        <v>49</v>
      </c>
      <c r="B163" s="174" t="s">
        <v>115</v>
      </c>
      <c r="C163" s="434" t="s">
        <v>103</v>
      </c>
      <c r="D163" s="438">
        <v>21</v>
      </c>
      <c r="E163" s="439" t="s">
        <v>71</v>
      </c>
      <c r="F163" s="437" t="s">
        <v>54</v>
      </c>
      <c r="G163" s="178" t="s">
        <v>2</v>
      </c>
      <c r="H163" s="178" t="s">
        <v>2</v>
      </c>
      <c r="I163" s="178" t="s">
        <v>2</v>
      </c>
      <c r="J163" s="178" t="s">
        <v>2</v>
      </c>
      <c r="K163" s="178" t="s">
        <v>2</v>
      </c>
      <c r="L163" s="178" t="s">
        <v>2</v>
      </c>
      <c r="M163" s="178" t="s">
        <v>2</v>
      </c>
      <c r="N163" s="121">
        <v>42000</v>
      </c>
      <c r="O163" s="121">
        <v>22000</v>
      </c>
      <c r="P163" s="121">
        <v>27000.000000000004</v>
      </c>
      <c r="Q163" s="121">
        <v>17000</v>
      </c>
      <c r="R163" s="121">
        <v>4000</v>
      </c>
      <c r="S163" s="121">
        <v>48000</v>
      </c>
      <c r="T163" s="121">
        <v>25000</v>
      </c>
      <c r="U163" s="121">
        <v>30000</v>
      </c>
      <c r="V163" s="121">
        <v>19000</v>
      </c>
      <c r="W163" s="121">
        <v>6000</v>
      </c>
      <c r="X163" s="121">
        <v>55000</v>
      </c>
      <c r="Y163" s="121">
        <v>26000</v>
      </c>
      <c r="Z163" s="121">
        <v>34000</v>
      </c>
      <c r="AA163" s="121">
        <v>21000</v>
      </c>
      <c r="AB163" s="121">
        <v>6000</v>
      </c>
      <c r="AC163" s="121">
        <v>55000</v>
      </c>
      <c r="AD163" s="121">
        <v>26000</v>
      </c>
      <c r="AE163" s="121">
        <v>36000</v>
      </c>
      <c r="AF163" s="121">
        <v>23000</v>
      </c>
      <c r="AG163" s="121">
        <v>6000</v>
      </c>
      <c r="AH163" s="496">
        <v>1143.9999999999998</v>
      </c>
      <c r="AI163" s="496"/>
      <c r="AJ163" s="496">
        <v>879.99999999999977</v>
      </c>
      <c r="AK163" s="496"/>
      <c r="AL163" s="496">
        <v>923.99999999999977</v>
      </c>
      <c r="AM163" s="496"/>
      <c r="AN163" s="195"/>
      <c r="AO163" s="195"/>
      <c r="AP163" s="195"/>
      <c r="AQ163" s="195"/>
      <c r="AR163" s="195"/>
      <c r="AT163" s="181"/>
      <c r="AU163" s="11"/>
      <c r="AV163" s="181"/>
      <c r="AW163" s="11" t="s">
        <v>29</v>
      </c>
      <c r="AX163" s="181"/>
      <c r="AY163" s="11"/>
      <c r="AZ163" s="181"/>
      <c r="BA163" s="11"/>
      <c r="BB163" s="181"/>
    </row>
    <row r="164" spans="1:54" s="67" customFormat="1" outlineLevel="1">
      <c r="A164" s="183" t="s">
        <v>49</v>
      </c>
      <c r="B164" s="174" t="s">
        <v>115</v>
      </c>
      <c r="C164" s="434" t="s">
        <v>104</v>
      </c>
      <c r="D164" s="438">
        <v>28</v>
      </c>
      <c r="E164" s="439" t="s">
        <v>71</v>
      </c>
      <c r="F164" s="437" t="s">
        <v>55</v>
      </c>
      <c r="G164" s="178" t="s">
        <v>2</v>
      </c>
      <c r="H164" s="178" t="s">
        <v>2</v>
      </c>
      <c r="I164" s="178" t="s">
        <v>2</v>
      </c>
      <c r="J164" s="178" t="s">
        <v>2</v>
      </c>
      <c r="K164" s="178" t="s">
        <v>2</v>
      </c>
      <c r="L164" s="178" t="s">
        <v>2</v>
      </c>
      <c r="M164" s="178" t="s">
        <v>2</v>
      </c>
      <c r="N164" s="121">
        <v>40000</v>
      </c>
      <c r="O164" s="121">
        <v>23000</v>
      </c>
      <c r="P164" s="121">
        <v>19000</v>
      </c>
      <c r="Q164" s="121">
        <v>10000</v>
      </c>
      <c r="R164" s="121">
        <v>2000</v>
      </c>
      <c r="S164" s="121">
        <v>52000</v>
      </c>
      <c r="T164" s="121">
        <v>29000</v>
      </c>
      <c r="U164" s="121">
        <v>25000</v>
      </c>
      <c r="V164" s="121">
        <v>14000</v>
      </c>
      <c r="W164" s="121">
        <v>3000</v>
      </c>
      <c r="X164" s="121">
        <v>55000</v>
      </c>
      <c r="Y164" s="121">
        <v>29999.999999999996</v>
      </c>
      <c r="Z164" s="121">
        <v>24000</v>
      </c>
      <c r="AA164" s="121">
        <v>12000</v>
      </c>
      <c r="AB164" s="121">
        <v>4000</v>
      </c>
      <c r="AC164" s="121">
        <v>52000</v>
      </c>
      <c r="AD164" s="121">
        <v>29000</v>
      </c>
      <c r="AE164" s="121">
        <v>25000</v>
      </c>
      <c r="AF164" s="121">
        <v>13000</v>
      </c>
      <c r="AG164" s="121">
        <v>4000</v>
      </c>
      <c r="AH164" s="496">
        <v>791.99999999999989</v>
      </c>
      <c r="AI164" s="496"/>
      <c r="AJ164" s="496">
        <v>769.99999999999989</v>
      </c>
      <c r="AK164" s="496"/>
      <c r="AL164" s="496">
        <v>659.99999999999989</v>
      </c>
      <c r="AM164" s="496"/>
      <c r="AN164" s="195"/>
      <c r="AO164" s="195"/>
      <c r="AP164" s="195"/>
      <c r="AQ164" s="195"/>
      <c r="AR164" s="195"/>
      <c r="AT164" s="181"/>
      <c r="AU164" s="11"/>
      <c r="AV164" s="181"/>
      <c r="AW164" s="11" t="s">
        <v>29</v>
      </c>
      <c r="AX164" s="181"/>
      <c r="AY164" s="11"/>
      <c r="AZ164" s="181"/>
      <c r="BA164" s="11"/>
      <c r="BB164" s="181"/>
    </row>
    <row r="165" spans="1:54" s="67" customFormat="1" outlineLevel="1">
      <c r="A165" s="183" t="s">
        <v>49</v>
      </c>
      <c r="B165" s="174" t="s">
        <v>115</v>
      </c>
      <c r="C165" s="434" t="s">
        <v>105</v>
      </c>
      <c r="D165" s="438">
        <v>21</v>
      </c>
      <c r="E165" s="439" t="s">
        <v>71</v>
      </c>
      <c r="F165" s="437" t="s">
        <v>60</v>
      </c>
      <c r="G165" s="178" t="s">
        <v>2</v>
      </c>
      <c r="H165" s="178" t="s">
        <v>2</v>
      </c>
      <c r="I165" s="178" t="s">
        <v>2</v>
      </c>
      <c r="J165" s="178" t="s">
        <v>2</v>
      </c>
      <c r="K165" s="178" t="s">
        <v>2</v>
      </c>
      <c r="L165" s="178" t="s">
        <v>2</v>
      </c>
      <c r="M165" s="178" t="s">
        <v>2</v>
      </c>
      <c r="N165" s="121">
        <v>50000</v>
      </c>
      <c r="O165" s="121">
        <v>31000</v>
      </c>
      <c r="P165" s="121">
        <v>21000</v>
      </c>
      <c r="Q165" s="121">
        <v>9000</v>
      </c>
      <c r="R165" s="121">
        <v>2000</v>
      </c>
      <c r="S165" s="121">
        <v>58000</v>
      </c>
      <c r="T165" s="121">
        <v>34000</v>
      </c>
      <c r="U165" s="121">
        <v>23000</v>
      </c>
      <c r="V165" s="121">
        <v>11000</v>
      </c>
      <c r="W165" s="121">
        <v>2000</v>
      </c>
      <c r="X165" s="121">
        <v>70000</v>
      </c>
      <c r="Y165" s="121">
        <v>40000</v>
      </c>
      <c r="Z165" s="121">
        <v>26000</v>
      </c>
      <c r="AA165" s="121">
        <v>13000</v>
      </c>
      <c r="AB165" s="121">
        <v>3000</v>
      </c>
      <c r="AC165" s="121">
        <v>65000</v>
      </c>
      <c r="AD165" s="121">
        <v>38000</v>
      </c>
      <c r="AE165" s="121">
        <v>23000</v>
      </c>
      <c r="AF165" s="121">
        <v>12000</v>
      </c>
      <c r="AG165" s="121">
        <v>2000</v>
      </c>
      <c r="AH165" s="496">
        <v>461.99999999999989</v>
      </c>
      <c r="AI165" s="496"/>
      <c r="AJ165" s="496">
        <v>483.99999999999989</v>
      </c>
      <c r="AK165" s="496"/>
      <c r="AL165" s="496">
        <v>395.99999999999994</v>
      </c>
      <c r="AM165" s="496"/>
      <c r="AN165" s="195"/>
      <c r="AO165" s="195"/>
      <c r="AP165" s="195"/>
      <c r="AQ165" s="195"/>
      <c r="AR165" s="195"/>
      <c r="AT165" s="181"/>
      <c r="AU165" s="11"/>
      <c r="AV165" s="181"/>
      <c r="AW165" s="11" t="s">
        <v>29</v>
      </c>
      <c r="AX165" s="181"/>
      <c r="AY165" s="11"/>
      <c r="AZ165" s="181"/>
      <c r="BA165" s="11"/>
      <c r="BB165" s="181"/>
    </row>
    <row r="166" spans="1:54" s="442" customFormat="1" outlineLevel="1">
      <c r="A166" s="183" t="s">
        <v>49</v>
      </c>
      <c r="B166" s="174" t="s">
        <v>115</v>
      </c>
      <c r="C166" s="440" t="s">
        <v>204</v>
      </c>
      <c r="D166" s="439"/>
      <c r="E166" s="439" t="s">
        <v>71</v>
      </c>
      <c r="F166" s="437" t="s">
        <v>203</v>
      </c>
      <c r="G166" s="178" t="s">
        <v>2</v>
      </c>
      <c r="H166" s="178" t="s">
        <v>2</v>
      </c>
      <c r="I166" s="178" t="s">
        <v>2</v>
      </c>
      <c r="J166" s="178" t="s">
        <v>2</v>
      </c>
      <c r="K166" s="178" t="s">
        <v>2</v>
      </c>
      <c r="L166" s="178" t="s">
        <v>2</v>
      </c>
      <c r="M166" s="178" t="s">
        <v>2</v>
      </c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513" t="s">
        <v>315</v>
      </c>
      <c r="AI166" s="514"/>
      <c r="AJ166" s="513" t="s">
        <v>315</v>
      </c>
      <c r="AK166" s="514"/>
      <c r="AL166" s="513" t="s">
        <v>315</v>
      </c>
      <c r="AM166" s="514"/>
      <c r="AN166" s="441"/>
      <c r="AO166" s="441"/>
      <c r="AP166" s="441"/>
      <c r="AQ166" s="441"/>
      <c r="AR166" s="441"/>
      <c r="AT166" s="181"/>
      <c r="AU166" s="11"/>
      <c r="AV166" s="181"/>
      <c r="AW166" s="11" t="s">
        <v>29</v>
      </c>
      <c r="AX166" s="181"/>
      <c r="AY166" s="11"/>
      <c r="AZ166" s="181"/>
      <c r="BA166" s="11"/>
      <c r="BB166" s="181"/>
    </row>
    <row r="167" spans="1:54" s="67" customFormat="1" outlineLevel="1">
      <c r="A167" s="183" t="s">
        <v>49</v>
      </c>
      <c r="B167" s="174" t="s">
        <v>115</v>
      </c>
      <c r="C167" s="434" t="s">
        <v>205</v>
      </c>
      <c r="D167" s="176"/>
      <c r="E167" s="439" t="s">
        <v>71</v>
      </c>
      <c r="F167" s="437" t="s">
        <v>207</v>
      </c>
      <c r="G167" s="178" t="s">
        <v>2</v>
      </c>
      <c r="H167" s="178" t="s">
        <v>2</v>
      </c>
      <c r="I167" s="178" t="s">
        <v>2</v>
      </c>
      <c r="J167" s="178" t="s">
        <v>2</v>
      </c>
      <c r="K167" s="178" t="s">
        <v>2</v>
      </c>
      <c r="L167" s="178" t="s">
        <v>2</v>
      </c>
      <c r="M167" s="178" t="s">
        <v>2</v>
      </c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513" t="s">
        <v>315</v>
      </c>
      <c r="AI167" s="514"/>
      <c r="AJ167" s="513" t="s">
        <v>315</v>
      </c>
      <c r="AK167" s="514"/>
      <c r="AL167" s="513" t="s">
        <v>315</v>
      </c>
      <c r="AM167" s="514"/>
      <c r="AN167" s="195"/>
      <c r="AO167" s="195"/>
      <c r="AP167" s="195"/>
      <c r="AQ167" s="195"/>
      <c r="AR167" s="195"/>
      <c r="AT167" s="181"/>
      <c r="AU167" s="11"/>
      <c r="AV167" s="181"/>
      <c r="AW167" s="11" t="s">
        <v>29</v>
      </c>
      <c r="AX167" s="181"/>
      <c r="AY167" s="11"/>
      <c r="AZ167" s="181"/>
      <c r="BA167" s="11"/>
      <c r="BB167" s="181"/>
    </row>
    <row r="168" spans="1:54" s="67" customFormat="1" outlineLevel="1">
      <c r="A168" s="183" t="s">
        <v>49</v>
      </c>
      <c r="B168" s="174" t="s">
        <v>115</v>
      </c>
      <c r="C168" s="434" t="s">
        <v>206</v>
      </c>
      <c r="D168" s="438"/>
      <c r="E168" s="439" t="s">
        <v>71</v>
      </c>
      <c r="F168" s="437" t="s">
        <v>58</v>
      </c>
      <c r="G168" s="178" t="s">
        <v>2</v>
      </c>
      <c r="H168" s="178" t="s">
        <v>2</v>
      </c>
      <c r="I168" s="178" t="s">
        <v>2</v>
      </c>
      <c r="J168" s="178" t="s">
        <v>2</v>
      </c>
      <c r="K168" s="178" t="s">
        <v>2</v>
      </c>
      <c r="L168" s="178" t="s">
        <v>2</v>
      </c>
      <c r="M168" s="178" t="s">
        <v>2</v>
      </c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513" t="s">
        <v>315</v>
      </c>
      <c r="AI168" s="514"/>
      <c r="AJ168" s="513" t="s">
        <v>315</v>
      </c>
      <c r="AK168" s="514"/>
      <c r="AL168" s="513" t="s">
        <v>315</v>
      </c>
      <c r="AM168" s="514"/>
      <c r="AN168" s="195"/>
      <c r="AO168" s="195"/>
      <c r="AP168" s="195"/>
      <c r="AQ168" s="195"/>
      <c r="AR168" s="195"/>
      <c r="AT168" s="181"/>
      <c r="AU168" s="11"/>
      <c r="AV168" s="181"/>
      <c r="AW168" s="11" t="s">
        <v>29</v>
      </c>
      <c r="AX168" s="181"/>
      <c r="AY168" s="11"/>
      <c r="AZ168" s="181"/>
      <c r="BA168" s="11"/>
      <c r="BB168" s="181"/>
    </row>
    <row r="169" spans="1:54" s="182" customFormat="1">
      <c r="A169" s="173"/>
      <c r="B169" s="193" t="s">
        <v>115</v>
      </c>
      <c r="C169" s="175"/>
      <c r="D169" s="175"/>
      <c r="E169" s="176"/>
      <c r="F169" s="177"/>
      <c r="G169" s="178"/>
      <c r="H169" s="178"/>
      <c r="I169" s="178"/>
      <c r="J169" s="178"/>
      <c r="K169" s="178"/>
      <c r="L169" s="178"/>
      <c r="M169" s="178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496"/>
      <c r="AI169" s="496"/>
      <c r="AJ169" s="506"/>
      <c r="AK169" s="506"/>
      <c r="AL169" s="506"/>
      <c r="AM169" s="506"/>
      <c r="AN169" s="179"/>
      <c r="AO169" s="179"/>
      <c r="AP169" s="179"/>
      <c r="AQ169" s="179"/>
      <c r="AR169" s="179"/>
      <c r="AS169" s="180"/>
      <c r="AT169" s="181"/>
      <c r="AU169" s="11"/>
      <c r="AV169" s="181"/>
      <c r="AW169" s="11"/>
      <c r="AX169" s="181"/>
      <c r="AY169" s="11"/>
      <c r="AZ169" s="181"/>
      <c r="BA169" s="11"/>
      <c r="BB169" s="181"/>
    </row>
    <row r="170" spans="1:54" s="67" customFormat="1" outlineLevel="1">
      <c r="A170" s="183" t="s">
        <v>49</v>
      </c>
      <c r="B170" s="174" t="s">
        <v>116</v>
      </c>
      <c r="C170" s="434" t="s">
        <v>106</v>
      </c>
      <c r="D170" s="438">
        <v>70</v>
      </c>
      <c r="E170" s="439" t="s">
        <v>72</v>
      </c>
      <c r="F170" s="437" t="s">
        <v>61</v>
      </c>
      <c r="G170" s="178" t="s">
        <v>2</v>
      </c>
      <c r="H170" s="178" t="s">
        <v>2</v>
      </c>
      <c r="I170" s="178" t="s">
        <v>2</v>
      </c>
      <c r="J170" s="178" t="s">
        <v>2</v>
      </c>
      <c r="K170" s="178" t="s">
        <v>2</v>
      </c>
      <c r="L170" s="178" t="s">
        <v>2</v>
      </c>
      <c r="M170" s="178" t="s">
        <v>2</v>
      </c>
      <c r="N170" s="121">
        <v>35000</v>
      </c>
      <c r="O170" s="121">
        <v>18750</v>
      </c>
      <c r="P170" s="121">
        <v>15000</v>
      </c>
      <c r="Q170" s="121">
        <v>8750</v>
      </c>
      <c r="R170" s="121">
        <v>3750</v>
      </c>
      <c r="S170" s="121">
        <v>30000</v>
      </c>
      <c r="T170" s="121">
        <v>15000</v>
      </c>
      <c r="U170" s="121">
        <v>13500</v>
      </c>
      <c r="V170" s="121">
        <v>7500</v>
      </c>
      <c r="W170" s="121">
        <v>3000</v>
      </c>
      <c r="X170" s="121">
        <v>35000</v>
      </c>
      <c r="Y170" s="121">
        <v>18000</v>
      </c>
      <c r="Z170" s="121">
        <v>16000</v>
      </c>
      <c r="AA170" s="121">
        <v>8000</v>
      </c>
      <c r="AB170" s="121">
        <v>4000</v>
      </c>
      <c r="AC170" s="121">
        <v>40000</v>
      </c>
      <c r="AD170" s="121">
        <v>21176.470588235294</v>
      </c>
      <c r="AE170" s="121">
        <v>16941.176470588234</v>
      </c>
      <c r="AF170" s="121">
        <v>7529.411764705882</v>
      </c>
      <c r="AG170" s="121">
        <v>3764.705882352941</v>
      </c>
      <c r="AH170" s="496">
        <v>198.00000000000003</v>
      </c>
      <c r="AI170" s="496"/>
      <c r="AJ170" s="496">
        <v>198.00000000000003</v>
      </c>
      <c r="AK170" s="496"/>
      <c r="AL170" s="496">
        <v>220.00000000000003</v>
      </c>
      <c r="AM170" s="496"/>
      <c r="AN170" s="195"/>
      <c r="AO170" s="195"/>
      <c r="AP170" s="195"/>
      <c r="AQ170" s="195"/>
      <c r="AR170" s="195"/>
      <c r="AT170" s="181"/>
      <c r="AU170" s="11"/>
      <c r="AV170" s="181" t="s">
        <v>29</v>
      </c>
      <c r="AW170" s="11"/>
      <c r="AX170" s="181"/>
      <c r="AY170" s="11"/>
      <c r="AZ170" s="181"/>
      <c r="BA170" s="11"/>
      <c r="BB170" s="181"/>
    </row>
    <row r="171" spans="1:54" s="67" customFormat="1" outlineLevel="1">
      <c r="A171" s="183" t="s">
        <v>49</v>
      </c>
      <c r="B171" s="174" t="s">
        <v>116</v>
      </c>
      <c r="C171" s="434" t="s">
        <v>107</v>
      </c>
      <c r="D171" s="438">
        <v>70</v>
      </c>
      <c r="E171" s="439" t="s">
        <v>72</v>
      </c>
      <c r="F171" s="437" t="s">
        <v>62</v>
      </c>
      <c r="G171" s="178" t="s">
        <v>2</v>
      </c>
      <c r="H171" s="178" t="s">
        <v>2</v>
      </c>
      <c r="I171" s="178" t="s">
        <v>2</v>
      </c>
      <c r="J171" s="178" t="s">
        <v>2</v>
      </c>
      <c r="K171" s="178" t="s">
        <v>2</v>
      </c>
      <c r="L171" s="178" t="s">
        <v>2</v>
      </c>
      <c r="M171" s="178" t="s">
        <v>2</v>
      </c>
      <c r="N171" s="121">
        <v>60000</v>
      </c>
      <c r="O171" s="121">
        <v>31034.482758620692</v>
      </c>
      <c r="P171" s="121">
        <v>21724.137931034482</v>
      </c>
      <c r="Q171" s="121">
        <v>11379.310344827585</v>
      </c>
      <c r="R171" s="121">
        <v>4137.9310344827582</v>
      </c>
      <c r="S171" s="121">
        <v>50000</v>
      </c>
      <c r="T171" s="121">
        <v>26250</v>
      </c>
      <c r="U171" s="121">
        <v>23750</v>
      </c>
      <c r="V171" s="121">
        <v>11250</v>
      </c>
      <c r="W171" s="121">
        <v>3750</v>
      </c>
      <c r="X171" s="121">
        <v>60000</v>
      </c>
      <c r="Y171" s="121">
        <v>30000</v>
      </c>
      <c r="Z171" s="121">
        <v>23000</v>
      </c>
      <c r="AA171" s="121">
        <v>11000</v>
      </c>
      <c r="AB171" s="121">
        <v>5000</v>
      </c>
      <c r="AC171" s="121">
        <v>70000</v>
      </c>
      <c r="AD171" s="121">
        <v>35000</v>
      </c>
      <c r="AE171" s="121">
        <v>30625</v>
      </c>
      <c r="AF171" s="121">
        <v>12250</v>
      </c>
      <c r="AG171" s="121">
        <v>6125</v>
      </c>
      <c r="AH171" s="496">
        <v>495.00000000000006</v>
      </c>
      <c r="AI171" s="496"/>
      <c r="AJ171" s="496">
        <v>473.00000000000006</v>
      </c>
      <c r="AK171" s="496"/>
      <c r="AL171" s="496">
        <v>550</v>
      </c>
      <c r="AM171" s="496"/>
      <c r="AN171" s="195"/>
      <c r="AO171" s="195"/>
      <c r="AP171" s="195"/>
      <c r="AQ171" s="195"/>
      <c r="AR171" s="195"/>
      <c r="AT171" s="181"/>
      <c r="AU171" s="11"/>
      <c r="AV171" s="181" t="s">
        <v>29</v>
      </c>
      <c r="AW171" s="11"/>
      <c r="AX171" s="181"/>
      <c r="AY171" s="11"/>
      <c r="AZ171" s="181"/>
      <c r="BA171" s="11"/>
      <c r="BB171" s="181"/>
    </row>
    <row r="172" spans="1:54" s="67" customFormat="1" outlineLevel="1">
      <c r="A172" s="183" t="s">
        <v>49</v>
      </c>
      <c r="B172" s="174" t="s">
        <v>116</v>
      </c>
      <c r="C172" s="434" t="s">
        <v>108</v>
      </c>
      <c r="D172" s="435">
        <v>70</v>
      </c>
      <c r="E172" s="439" t="s">
        <v>72</v>
      </c>
      <c r="F172" s="443" t="s">
        <v>63</v>
      </c>
      <c r="G172" s="178" t="s">
        <v>2</v>
      </c>
      <c r="H172" s="178" t="s">
        <v>2</v>
      </c>
      <c r="I172" s="178" t="s">
        <v>2</v>
      </c>
      <c r="J172" s="178" t="s">
        <v>2</v>
      </c>
      <c r="K172" s="178" t="s">
        <v>2</v>
      </c>
      <c r="L172" s="178" t="s">
        <v>2</v>
      </c>
      <c r="M172" s="178" t="s">
        <v>2</v>
      </c>
      <c r="N172" s="121">
        <v>50000</v>
      </c>
      <c r="O172" s="121">
        <v>23750</v>
      </c>
      <c r="P172" s="121">
        <v>25000</v>
      </c>
      <c r="Q172" s="121">
        <v>15000</v>
      </c>
      <c r="R172" s="121">
        <v>3750</v>
      </c>
      <c r="S172" s="121">
        <v>60000</v>
      </c>
      <c r="T172" s="121">
        <v>30000</v>
      </c>
      <c r="U172" s="121">
        <v>30000</v>
      </c>
      <c r="V172" s="121">
        <v>14000</v>
      </c>
      <c r="W172" s="121">
        <v>6000</v>
      </c>
      <c r="X172" s="121">
        <v>45000</v>
      </c>
      <c r="Y172" s="121">
        <v>22500</v>
      </c>
      <c r="Z172" s="121">
        <v>21093.75</v>
      </c>
      <c r="AA172" s="121">
        <v>9843.75</v>
      </c>
      <c r="AB172" s="121">
        <v>4218.75</v>
      </c>
      <c r="AC172" s="121">
        <v>60000</v>
      </c>
      <c r="AD172" s="121">
        <v>29000</v>
      </c>
      <c r="AE172" s="121">
        <v>32000</v>
      </c>
      <c r="AF172" s="121">
        <v>17000</v>
      </c>
      <c r="AG172" s="121">
        <v>6000</v>
      </c>
      <c r="AH172" s="496">
        <v>605</v>
      </c>
      <c r="AI172" s="496"/>
      <c r="AJ172" s="496">
        <v>550</v>
      </c>
      <c r="AK172" s="496"/>
      <c r="AL172" s="496">
        <v>660</v>
      </c>
      <c r="AM172" s="496"/>
      <c r="AN172" s="195"/>
      <c r="AO172" s="195"/>
      <c r="AP172" s="195"/>
      <c r="AQ172" s="195"/>
      <c r="AR172" s="195"/>
      <c r="AT172" s="181"/>
      <c r="AU172" s="11"/>
      <c r="AV172" s="181" t="s">
        <v>29</v>
      </c>
      <c r="AW172" s="11"/>
      <c r="AX172" s="181"/>
      <c r="AY172" s="11"/>
      <c r="AZ172" s="181"/>
      <c r="BA172" s="11"/>
      <c r="BB172" s="181"/>
    </row>
    <row r="173" spans="1:54" s="67" customFormat="1" outlineLevel="1">
      <c r="A173" s="183" t="s">
        <v>49</v>
      </c>
      <c r="B173" s="174" t="s">
        <v>116</v>
      </c>
      <c r="C173" s="440" t="s">
        <v>215</v>
      </c>
      <c r="D173" s="435"/>
      <c r="E173" s="439" t="s">
        <v>72</v>
      </c>
      <c r="F173" s="443" t="s">
        <v>131</v>
      </c>
      <c r="G173" s="178" t="s">
        <v>2</v>
      </c>
      <c r="H173" s="178" t="s">
        <v>2</v>
      </c>
      <c r="I173" s="178" t="s">
        <v>2</v>
      </c>
      <c r="J173" s="178" t="s">
        <v>2</v>
      </c>
      <c r="K173" s="178" t="s">
        <v>2</v>
      </c>
      <c r="L173" s="178" t="s">
        <v>2</v>
      </c>
      <c r="M173" s="178" t="s">
        <v>2</v>
      </c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513" t="s">
        <v>315</v>
      </c>
      <c r="AI173" s="514"/>
      <c r="AJ173" s="513" t="s">
        <v>315</v>
      </c>
      <c r="AK173" s="514"/>
      <c r="AL173" s="513" t="s">
        <v>315</v>
      </c>
      <c r="AM173" s="514"/>
      <c r="AN173" s="195"/>
      <c r="AO173" s="195"/>
      <c r="AP173" s="195"/>
      <c r="AQ173" s="195"/>
      <c r="AR173" s="195"/>
      <c r="AT173" s="181"/>
      <c r="AU173" s="11"/>
      <c r="AV173" s="181" t="s">
        <v>29</v>
      </c>
      <c r="AW173" s="11"/>
      <c r="AX173" s="181"/>
      <c r="AY173" s="11"/>
      <c r="AZ173" s="181"/>
      <c r="BA173" s="11"/>
      <c r="BB173" s="181"/>
    </row>
    <row r="174" spans="1:54" s="182" customFormat="1">
      <c r="A174" s="173"/>
      <c r="B174" s="193" t="s">
        <v>116</v>
      </c>
      <c r="C174" s="175"/>
      <c r="D174" s="176"/>
      <c r="E174" s="176"/>
      <c r="F174" s="177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515"/>
      <c r="AI174" s="515"/>
      <c r="AJ174" s="506"/>
      <c r="AK174" s="506"/>
      <c r="AL174" s="506"/>
      <c r="AM174" s="506"/>
      <c r="AN174" s="179"/>
      <c r="AO174" s="179"/>
      <c r="AP174" s="179"/>
      <c r="AQ174" s="179"/>
      <c r="AR174" s="179"/>
      <c r="AS174" s="180"/>
      <c r="AT174" s="11"/>
      <c r="AU174" s="11"/>
      <c r="AV174" s="11"/>
      <c r="AW174" s="11"/>
      <c r="AX174" s="11"/>
      <c r="AY174" s="11"/>
      <c r="AZ174" s="11"/>
      <c r="BA174" s="11"/>
      <c r="BB174" s="11"/>
    </row>
    <row r="175" spans="1:54" s="67" customFormat="1" outlineLevel="1">
      <c r="A175" s="183" t="s">
        <v>49</v>
      </c>
      <c r="B175" s="174" t="s">
        <v>64</v>
      </c>
      <c r="C175" s="440" t="s">
        <v>151</v>
      </c>
      <c r="D175" s="205"/>
      <c r="E175" s="439" t="s">
        <v>31</v>
      </c>
      <c r="F175" s="437" t="s">
        <v>153</v>
      </c>
      <c r="G175" s="444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496">
        <v>209.00000000000003</v>
      </c>
      <c r="AI175" s="496"/>
      <c r="AJ175" s="496">
        <v>209.00000000000003</v>
      </c>
      <c r="AK175" s="496"/>
      <c r="AL175" s="496">
        <v>209.00000000000003</v>
      </c>
      <c r="AM175" s="496"/>
      <c r="AN175" s="195"/>
      <c r="AO175" s="195"/>
      <c r="AP175" s="195"/>
      <c r="AQ175" s="195"/>
      <c r="AR175" s="195"/>
      <c r="AT175" s="181"/>
      <c r="AU175" s="11"/>
      <c r="AV175" s="181"/>
      <c r="AW175" s="11"/>
      <c r="AX175" s="181"/>
      <c r="AY175" s="11"/>
      <c r="AZ175" s="181"/>
      <c r="BA175" s="11"/>
      <c r="BB175" s="181"/>
    </row>
    <row r="176" spans="1:54" s="67" customFormat="1" outlineLevel="1">
      <c r="A176" s="183" t="s">
        <v>49</v>
      </c>
      <c r="B176" s="174" t="s">
        <v>64</v>
      </c>
      <c r="C176" s="440" t="s">
        <v>109</v>
      </c>
      <c r="D176" s="205"/>
      <c r="E176" s="439" t="s">
        <v>31</v>
      </c>
      <c r="F176" s="437" t="s">
        <v>156</v>
      </c>
      <c r="G176" s="444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496">
        <v>154</v>
      </c>
      <c r="AI176" s="496"/>
      <c r="AJ176" s="496">
        <v>154</v>
      </c>
      <c r="AK176" s="496"/>
      <c r="AL176" s="496">
        <v>154</v>
      </c>
      <c r="AM176" s="496"/>
      <c r="AN176" s="195"/>
      <c r="AO176" s="195"/>
      <c r="AP176" s="195"/>
      <c r="AQ176" s="195"/>
      <c r="AR176" s="195"/>
      <c r="AT176" s="181"/>
      <c r="AU176" s="11"/>
      <c r="AV176" s="181"/>
      <c r="AW176" s="11"/>
      <c r="AX176" s="181"/>
      <c r="AY176" s="11"/>
      <c r="AZ176" s="181"/>
      <c r="BA176" s="11"/>
      <c r="BB176" s="181"/>
    </row>
    <row r="177" spans="1:54" s="67" customFormat="1" outlineLevel="1">
      <c r="A177" s="183" t="s">
        <v>49</v>
      </c>
      <c r="B177" s="174" t="s">
        <v>64</v>
      </c>
      <c r="C177" s="440" t="s">
        <v>110</v>
      </c>
      <c r="D177" s="205"/>
      <c r="E177" s="439" t="s">
        <v>31</v>
      </c>
      <c r="F177" s="437" t="s">
        <v>155</v>
      </c>
      <c r="G177" s="444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496">
        <v>39.6</v>
      </c>
      <c r="AI177" s="496"/>
      <c r="AJ177" s="496">
        <v>39.6</v>
      </c>
      <c r="AK177" s="496"/>
      <c r="AL177" s="496">
        <v>39.6</v>
      </c>
      <c r="AM177" s="496"/>
      <c r="AN177" s="195"/>
      <c r="AO177" s="195"/>
      <c r="AP177" s="195"/>
      <c r="AQ177" s="195"/>
      <c r="AR177" s="195"/>
      <c r="AT177" s="181"/>
      <c r="AU177" s="11"/>
      <c r="AV177" s="181"/>
      <c r="AW177" s="11"/>
      <c r="AX177" s="181"/>
      <c r="AY177" s="11"/>
      <c r="AZ177" s="181"/>
      <c r="BA177" s="11"/>
      <c r="BB177" s="181"/>
    </row>
    <row r="178" spans="1:54" s="67" customFormat="1" outlineLevel="1">
      <c r="A178" s="183" t="s">
        <v>49</v>
      </c>
      <c r="B178" s="174" t="s">
        <v>64</v>
      </c>
      <c r="C178" s="440" t="s">
        <v>152</v>
      </c>
      <c r="D178" s="205"/>
      <c r="E178" s="439" t="s">
        <v>31</v>
      </c>
      <c r="F178" s="437" t="s">
        <v>154</v>
      </c>
      <c r="G178" s="444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496">
        <v>20.900000000000002</v>
      </c>
      <c r="AI178" s="496"/>
      <c r="AJ178" s="496">
        <v>20.900000000000002</v>
      </c>
      <c r="AK178" s="496"/>
      <c r="AL178" s="496">
        <v>20.900000000000002</v>
      </c>
      <c r="AM178" s="496"/>
      <c r="AN178" s="195"/>
      <c r="AO178" s="195"/>
      <c r="AP178" s="195"/>
      <c r="AQ178" s="195"/>
      <c r="AR178" s="195"/>
      <c r="AT178" s="181"/>
      <c r="AU178" s="11"/>
      <c r="AV178" s="181"/>
      <c r="AW178" s="11"/>
      <c r="AX178" s="181"/>
      <c r="AY178" s="11"/>
      <c r="AZ178" s="181"/>
      <c r="BA178" s="11"/>
      <c r="BB178" s="181"/>
    </row>
    <row r="179" spans="1:54" s="67" customFormat="1" outlineLevel="1">
      <c r="A179" s="183"/>
      <c r="B179" s="193" t="s">
        <v>64</v>
      </c>
      <c r="C179" s="440"/>
      <c r="D179" s="205"/>
      <c r="E179" s="439"/>
      <c r="F179" s="437"/>
      <c r="G179" s="444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92"/>
      <c r="AI179" s="92"/>
      <c r="AJ179" s="92"/>
      <c r="AK179" s="92"/>
      <c r="AL179" s="92"/>
      <c r="AM179" s="92"/>
      <c r="AN179" s="195"/>
      <c r="AO179" s="195"/>
      <c r="AP179" s="195"/>
      <c r="AQ179" s="195"/>
      <c r="AR179" s="195"/>
      <c r="AT179" s="181"/>
      <c r="AU179" s="11"/>
      <c r="AV179" s="181"/>
      <c r="AW179" s="11"/>
      <c r="AX179" s="181"/>
      <c r="AY179" s="11"/>
      <c r="AZ179" s="181"/>
      <c r="BA179" s="11"/>
      <c r="BB179" s="181"/>
    </row>
    <row r="180" spans="1:54" s="67" customFormat="1" outlineLevel="1">
      <c r="A180" s="183"/>
      <c r="B180" s="174"/>
      <c r="C180" s="426"/>
      <c r="D180" s="205"/>
      <c r="E180" s="439"/>
      <c r="F180" s="437"/>
      <c r="G180" s="444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404"/>
      <c r="AI180" s="404"/>
      <c r="AJ180" s="404"/>
      <c r="AK180" s="404"/>
      <c r="AL180" s="404"/>
      <c r="AM180" s="404"/>
      <c r="AN180" s="195"/>
      <c r="AO180" s="195"/>
      <c r="AP180" s="195"/>
      <c r="AQ180" s="195"/>
      <c r="AR180" s="195"/>
      <c r="AT180" s="181"/>
      <c r="AU180" s="11"/>
      <c r="AV180" s="181"/>
      <c r="AW180" s="11"/>
      <c r="AX180" s="181"/>
      <c r="AY180" s="11"/>
      <c r="AZ180" s="181"/>
      <c r="BA180" s="11"/>
      <c r="BB180" s="181"/>
    </row>
    <row r="181" spans="1:54" s="446" customFormat="1">
      <c r="A181" s="445"/>
      <c r="C181" s="447"/>
      <c r="D181" s="448"/>
      <c r="E181" s="448"/>
      <c r="F181" s="449"/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50"/>
      <c r="R181" s="450"/>
      <c r="S181" s="450"/>
      <c r="T181" s="450"/>
      <c r="U181" s="450"/>
      <c r="V181" s="450"/>
      <c r="W181" s="450"/>
      <c r="X181" s="450"/>
      <c r="Y181" s="450"/>
      <c r="Z181" s="450"/>
      <c r="AA181" s="450"/>
      <c r="AB181" s="450"/>
      <c r="AC181" s="450"/>
      <c r="AD181" s="450"/>
      <c r="AE181" s="450"/>
      <c r="AF181" s="450"/>
      <c r="AG181" s="450"/>
      <c r="AH181" s="506"/>
      <c r="AI181" s="506"/>
      <c r="AJ181" s="506"/>
      <c r="AK181" s="506"/>
      <c r="AL181" s="506"/>
      <c r="AM181" s="506"/>
      <c r="AN181" s="451"/>
      <c r="AO181" s="451"/>
      <c r="AP181" s="451"/>
      <c r="AQ181" s="451"/>
      <c r="AR181" s="451"/>
      <c r="AS181" s="452"/>
      <c r="AT181" s="11"/>
      <c r="AU181" s="11"/>
      <c r="AV181" s="11"/>
      <c r="AW181" s="11"/>
      <c r="AX181" s="11"/>
      <c r="AY181" s="11"/>
      <c r="AZ181" s="11"/>
      <c r="BA181" s="11"/>
      <c r="BB181" s="11"/>
    </row>
    <row r="182" spans="1:54" s="67" customFormat="1">
      <c r="A182" s="183"/>
      <c r="B182" s="453"/>
      <c r="C182" s="434"/>
      <c r="D182" s="438"/>
      <c r="E182" s="454"/>
      <c r="F182" s="437"/>
      <c r="G182" s="444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455"/>
      <c r="AI182" s="455"/>
      <c r="AJ182" s="455"/>
      <c r="AK182" s="455"/>
      <c r="AL182" s="455"/>
      <c r="AM182" s="455"/>
      <c r="AN182" s="195"/>
      <c r="AO182" s="195"/>
      <c r="AP182" s="195"/>
      <c r="AQ182" s="195"/>
      <c r="AR182" s="195"/>
      <c r="AT182" s="11"/>
      <c r="AU182" s="11"/>
      <c r="AV182" s="11"/>
      <c r="AW182" s="11"/>
      <c r="AX182" s="11"/>
      <c r="AY182" s="11"/>
      <c r="AZ182" s="11"/>
      <c r="BA182" s="11"/>
      <c r="BB182" s="11"/>
    </row>
    <row r="183" spans="1:54" s="67" customFormat="1">
      <c r="A183" s="183" t="s">
        <v>122</v>
      </c>
      <c r="B183" s="174"/>
      <c r="C183" s="456"/>
      <c r="D183" s="183"/>
      <c r="E183" s="457"/>
      <c r="F183" s="443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455"/>
      <c r="AI183" s="455"/>
      <c r="AJ183" s="455"/>
      <c r="AK183" s="455"/>
      <c r="AL183" s="455"/>
      <c r="AM183" s="455"/>
      <c r="AN183" s="195"/>
      <c r="AO183" s="195"/>
      <c r="AP183" s="195"/>
      <c r="AQ183" s="195"/>
      <c r="AR183" s="195"/>
      <c r="AT183" s="70"/>
      <c r="AU183" s="70"/>
      <c r="AV183" s="70"/>
      <c r="AW183" s="70"/>
      <c r="AX183" s="70"/>
      <c r="AY183" s="70"/>
      <c r="AZ183" s="70"/>
      <c r="BA183" s="70"/>
      <c r="BB183" s="70"/>
    </row>
    <row r="184" spans="1:54" s="67" customFormat="1" outlineLevel="1">
      <c r="A184" s="458"/>
      <c r="B184" s="199" t="s">
        <v>208</v>
      </c>
      <c r="C184" s="456"/>
      <c r="D184" s="183"/>
      <c r="E184" s="457"/>
      <c r="F184" s="443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455"/>
      <c r="AI184" s="455"/>
      <c r="AJ184" s="455"/>
      <c r="AK184" s="455"/>
      <c r="AL184" s="455"/>
      <c r="AM184" s="455"/>
      <c r="AN184" s="195"/>
      <c r="AO184" s="195"/>
      <c r="AP184" s="195"/>
      <c r="AQ184" s="195"/>
      <c r="AR184" s="195"/>
      <c r="AT184" s="70"/>
      <c r="AU184" s="70"/>
      <c r="AV184" s="70"/>
      <c r="AW184" s="70"/>
      <c r="AX184" s="70"/>
      <c r="AY184" s="70"/>
      <c r="AZ184" s="70"/>
      <c r="BA184" s="70"/>
      <c r="BB184" s="70"/>
    </row>
    <row r="185" spans="1:54" s="466" customFormat="1" outlineLevel="1">
      <c r="A185" s="459"/>
      <c r="B185" s="199" t="s">
        <v>74</v>
      </c>
      <c r="C185" s="460"/>
      <c r="D185" s="458"/>
      <c r="E185" s="461"/>
      <c r="F185" s="462"/>
      <c r="G185" s="463"/>
      <c r="H185" s="463"/>
      <c r="I185" s="463"/>
      <c r="J185" s="463"/>
      <c r="K185" s="463"/>
      <c r="L185" s="463"/>
      <c r="M185" s="463"/>
      <c r="N185" s="463"/>
      <c r="O185" s="463"/>
      <c r="P185" s="463"/>
      <c r="Q185" s="463"/>
      <c r="R185" s="463"/>
      <c r="S185" s="463"/>
      <c r="T185" s="463"/>
      <c r="U185" s="463"/>
      <c r="V185" s="463"/>
      <c r="W185" s="463"/>
      <c r="X185" s="463"/>
      <c r="Y185" s="463"/>
      <c r="Z185" s="463"/>
      <c r="AA185" s="463"/>
      <c r="AB185" s="463"/>
      <c r="AC185" s="463"/>
      <c r="AD185" s="463"/>
      <c r="AE185" s="463"/>
      <c r="AF185" s="463"/>
      <c r="AG185" s="463"/>
      <c r="AH185" s="464"/>
      <c r="AI185" s="464"/>
      <c r="AJ185" s="464"/>
      <c r="AK185" s="464"/>
      <c r="AL185" s="464"/>
      <c r="AM185" s="464"/>
      <c r="AN185" s="465"/>
      <c r="AO185" s="465"/>
      <c r="AP185" s="465"/>
      <c r="AQ185" s="465"/>
      <c r="AR185" s="465"/>
      <c r="AT185" s="70"/>
      <c r="AU185" s="70"/>
      <c r="AV185" s="70"/>
      <c r="AW185" s="70"/>
      <c r="AX185" s="70"/>
      <c r="AY185" s="70"/>
      <c r="AZ185" s="70"/>
      <c r="BA185" s="70"/>
      <c r="BB185" s="70"/>
    </row>
    <row r="186" spans="1:54" s="466" customFormat="1" outlineLevel="1">
      <c r="A186" s="459"/>
      <c r="B186" s="200" t="s">
        <v>214</v>
      </c>
      <c r="C186" s="460"/>
      <c r="D186" s="458"/>
      <c r="E186" s="461"/>
      <c r="F186" s="462"/>
      <c r="G186" s="463"/>
      <c r="H186" s="463"/>
      <c r="I186" s="463"/>
      <c r="J186" s="463"/>
      <c r="K186" s="463"/>
      <c r="L186" s="463"/>
      <c r="M186" s="463"/>
      <c r="N186" s="463"/>
      <c r="O186" s="463"/>
      <c r="P186" s="463"/>
      <c r="Q186" s="463"/>
      <c r="R186" s="463"/>
      <c r="S186" s="463"/>
      <c r="T186" s="463"/>
      <c r="U186" s="463"/>
      <c r="V186" s="463"/>
      <c r="W186" s="463"/>
      <c r="X186" s="463"/>
      <c r="Y186" s="463"/>
      <c r="Z186" s="463"/>
      <c r="AA186" s="463"/>
      <c r="AB186" s="463"/>
      <c r="AC186" s="463"/>
      <c r="AD186" s="463"/>
      <c r="AE186" s="463"/>
      <c r="AF186" s="463"/>
      <c r="AG186" s="463"/>
      <c r="AH186" s="464"/>
      <c r="AI186" s="464"/>
      <c r="AJ186" s="464"/>
      <c r="AK186" s="464"/>
      <c r="AL186" s="464"/>
      <c r="AM186" s="464"/>
      <c r="AN186" s="465"/>
      <c r="AO186" s="465"/>
      <c r="AP186" s="465"/>
      <c r="AQ186" s="465"/>
      <c r="AR186" s="465"/>
      <c r="AT186" s="70"/>
      <c r="AU186" s="70"/>
      <c r="AV186" s="70"/>
      <c r="AW186" s="70"/>
      <c r="AX186" s="70"/>
      <c r="AY186" s="70"/>
      <c r="AZ186" s="70"/>
      <c r="BA186" s="70"/>
      <c r="BB186" s="70"/>
    </row>
    <row r="187" spans="1:54" s="466" customFormat="1" outlineLevel="1">
      <c r="A187" s="459"/>
      <c r="B187" s="199" t="s">
        <v>66</v>
      </c>
      <c r="C187" s="460"/>
      <c r="D187" s="458"/>
      <c r="E187" s="461"/>
      <c r="F187" s="462"/>
      <c r="G187" s="463"/>
      <c r="H187" s="463"/>
      <c r="I187" s="463"/>
      <c r="J187" s="463"/>
      <c r="K187" s="463"/>
      <c r="L187" s="463"/>
      <c r="M187" s="463"/>
      <c r="N187" s="463"/>
      <c r="O187" s="463"/>
      <c r="P187" s="463"/>
      <c r="Q187" s="463"/>
      <c r="R187" s="463"/>
      <c r="S187" s="463"/>
      <c r="T187" s="463"/>
      <c r="U187" s="463"/>
      <c r="V187" s="463"/>
      <c r="W187" s="463"/>
      <c r="X187" s="463"/>
      <c r="Y187" s="463"/>
      <c r="Z187" s="463"/>
      <c r="AA187" s="463"/>
      <c r="AB187" s="463"/>
      <c r="AC187" s="463"/>
      <c r="AD187" s="463"/>
      <c r="AE187" s="463"/>
      <c r="AF187" s="463"/>
      <c r="AG187" s="463"/>
      <c r="AH187" s="464"/>
      <c r="AI187" s="464"/>
      <c r="AJ187" s="464"/>
      <c r="AK187" s="464"/>
      <c r="AL187" s="464"/>
      <c r="AM187" s="464"/>
      <c r="AN187" s="465"/>
      <c r="AO187" s="465"/>
      <c r="AP187" s="465"/>
      <c r="AQ187" s="465"/>
      <c r="AR187" s="465"/>
      <c r="AT187" s="70"/>
      <c r="AU187" s="70"/>
      <c r="AV187" s="70"/>
      <c r="AW187" s="70"/>
      <c r="AX187" s="70"/>
      <c r="AY187" s="70"/>
      <c r="AZ187" s="70"/>
      <c r="BA187" s="70"/>
      <c r="BB187" s="70"/>
    </row>
    <row r="188" spans="1:54" s="466" customFormat="1" outlineLevel="1">
      <c r="A188" s="459"/>
      <c r="B188" s="199" t="s">
        <v>67</v>
      </c>
      <c r="C188" s="460"/>
      <c r="D188" s="458"/>
      <c r="E188" s="461"/>
      <c r="F188" s="462"/>
      <c r="G188" s="463"/>
      <c r="H188" s="463"/>
      <c r="I188" s="463"/>
      <c r="J188" s="463"/>
      <c r="K188" s="463"/>
      <c r="L188" s="463"/>
      <c r="M188" s="463"/>
      <c r="N188" s="463"/>
      <c r="O188" s="463"/>
      <c r="P188" s="463"/>
      <c r="Q188" s="463"/>
      <c r="R188" s="463"/>
      <c r="S188" s="463"/>
      <c r="T188" s="463"/>
      <c r="U188" s="463"/>
      <c r="V188" s="463"/>
      <c r="W188" s="463"/>
      <c r="X188" s="463"/>
      <c r="Y188" s="463"/>
      <c r="Z188" s="463"/>
      <c r="AA188" s="463"/>
      <c r="AB188" s="463"/>
      <c r="AC188" s="463"/>
      <c r="AD188" s="463"/>
      <c r="AE188" s="463"/>
      <c r="AF188" s="463"/>
      <c r="AG188" s="463"/>
      <c r="AH188" s="464"/>
      <c r="AI188" s="464"/>
      <c r="AJ188" s="464"/>
      <c r="AK188" s="464"/>
      <c r="AL188" s="464"/>
      <c r="AM188" s="464"/>
      <c r="AN188" s="465"/>
      <c r="AO188" s="465"/>
      <c r="AP188" s="465"/>
      <c r="AQ188" s="465"/>
      <c r="AR188" s="465"/>
      <c r="AT188" s="70"/>
      <c r="AU188" s="70"/>
      <c r="AV188" s="70"/>
      <c r="AW188" s="70"/>
      <c r="AX188" s="70"/>
      <c r="AY188" s="70"/>
      <c r="AZ188" s="70"/>
      <c r="BA188" s="70"/>
      <c r="BB188" s="70"/>
    </row>
    <row r="189" spans="1:54" s="466" customFormat="1" outlineLevel="1">
      <c r="A189" s="459"/>
      <c r="B189" s="199" t="s">
        <v>126</v>
      </c>
      <c r="C189" s="460"/>
      <c r="D189" s="458"/>
      <c r="E189" s="461"/>
      <c r="F189" s="462"/>
      <c r="G189" s="463"/>
      <c r="H189" s="463"/>
      <c r="I189" s="463"/>
      <c r="J189" s="463"/>
      <c r="K189" s="463"/>
      <c r="L189" s="463"/>
      <c r="M189" s="463"/>
      <c r="N189" s="463"/>
      <c r="O189" s="463"/>
      <c r="P189" s="463"/>
      <c r="Q189" s="463"/>
      <c r="R189" s="463"/>
      <c r="S189" s="463"/>
      <c r="T189" s="463"/>
      <c r="U189" s="463"/>
      <c r="V189" s="463"/>
      <c r="W189" s="463"/>
      <c r="X189" s="463"/>
      <c r="Y189" s="463"/>
      <c r="Z189" s="463"/>
      <c r="AA189" s="463"/>
      <c r="AB189" s="463"/>
      <c r="AC189" s="463"/>
      <c r="AD189" s="463"/>
      <c r="AE189" s="463"/>
      <c r="AF189" s="463"/>
      <c r="AG189" s="463"/>
      <c r="AH189" s="464"/>
      <c r="AI189" s="464"/>
      <c r="AJ189" s="464"/>
      <c r="AK189" s="464"/>
      <c r="AL189" s="464"/>
      <c r="AM189" s="464"/>
      <c r="AN189" s="465"/>
      <c r="AO189" s="465"/>
      <c r="AP189" s="465"/>
      <c r="AQ189" s="465"/>
      <c r="AR189" s="465"/>
      <c r="AT189" s="70"/>
      <c r="AU189" s="70"/>
      <c r="AV189" s="70"/>
      <c r="AW189" s="70"/>
      <c r="AX189" s="70"/>
      <c r="AY189" s="70"/>
      <c r="AZ189" s="70"/>
      <c r="BA189" s="70"/>
      <c r="BB189" s="70"/>
    </row>
    <row r="190" spans="1:54" s="466" customFormat="1" outlineLevel="1">
      <c r="A190" s="459"/>
      <c r="B190" s="199" t="s">
        <v>68</v>
      </c>
      <c r="C190" s="460"/>
      <c r="D190" s="458"/>
      <c r="E190" s="461"/>
      <c r="F190" s="462"/>
      <c r="G190" s="463"/>
      <c r="H190" s="463"/>
      <c r="I190" s="463"/>
      <c r="J190" s="463"/>
      <c r="K190" s="463"/>
      <c r="L190" s="463"/>
      <c r="M190" s="463"/>
      <c r="N190" s="463"/>
      <c r="O190" s="463"/>
      <c r="P190" s="463"/>
      <c r="Q190" s="463"/>
      <c r="R190" s="463"/>
      <c r="S190" s="463"/>
      <c r="T190" s="463"/>
      <c r="U190" s="463"/>
      <c r="V190" s="463"/>
      <c r="W190" s="463"/>
      <c r="X190" s="463"/>
      <c r="Y190" s="463"/>
      <c r="Z190" s="463"/>
      <c r="AA190" s="463"/>
      <c r="AB190" s="463"/>
      <c r="AC190" s="463"/>
      <c r="AD190" s="463"/>
      <c r="AE190" s="463"/>
      <c r="AF190" s="463"/>
      <c r="AG190" s="463"/>
      <c r="AH190" s="464"/>
      <c r="AI190" s="464"/>
      <c r="AJ190" s="464"/>
      <c r="AK190" s="464"/>
      <c r="AL190" s="464"/>
      <c r="AM190" s="464"/>
      <c r="AN190" s="465"/>
      <c r="AO190" s="465"/>
      <c r="AP190" s="465"/>
      <c r="AQ190" s="465"/>
      <c r="AR190" s="465"/>
      <c r="AT190" s="70"/>
      <c r="AU190" s="70"/>
      <c r="AV190" s="70"/>
      <c r="AW190" s="70"/>
      <c r="AX190" s="70"/>
      <c r="AY190" s="70"/>
      <c r="AZ190" s="70"/>
      <c r="BA190" s="70"/>
      <c r="BB190" s="70"/>
    </row>
    <row r="191" spans="1:54" s="136" customFormat="1">
      <c r="A191" s="129"/>
      <c r="B191" s="149"/>
      <c r="C191" s="130"/>
      <c r="D191" s="128"/>
      <c r="E191" s="131"/>
      <c r="F191" s="132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4"/>
      <c r="AI191" s="134"/>
      <c r="AJ191" s="134"/>
      <c r="AK191" s="134"/>
      <c r="AL191" s="134"/>
      <c r="AM191" s="134"/>
      <c r="AN191" s="135"/>
      <c r="AO191" s="135"/>
      <c r="AP191" s="135"/>
      <c r="AQ191" s="135"/>
      <c r="AR191" s="135"/>
      <c r="AT191" s="141"/>
      <c r="AU191" s="141"/>
      <c r="AV191" s="141"/>
      <c r="AW191" s="141"/>
      <c r="AX191" s="141"/>
      <c r="AY191" s="141"/>
      <c r="AZ191" s="141"/>
      <c r="BA191" s="141"/>
      <c r="BB191" s="141"/>
    </row>
    <row r="192" spans="1:54" s="115" customFormat="1" ht="15.75" customHeight="1">
      <c r="B192" s="212"/>
      <c r="C192" s="212"/>
    </row>
    <row r="193" spans="1:54" s="289" customFormat="1" ht="15.75" customHeight="1">
      <c r="A193" s="287" t="s">
        <v>374</v>
      </c>
      <c r="B193" s="210"/>
      <c r="C193" s="210"/>
      <c r="D193" s="288" t="s">
        <v>14</v>
      </c>
      <c r="G193" s="419"/>
      <c r="H193" s="421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500" t="s">
        <v>632</v>
      </c>
      <c r="AI193" s="501"/>
      <c r="AJ193" s="501"/>
      <c r="AK193" s="501"/>
      <c r="AL193" s="480"/>
      <c r="AM193" s="480"/>
      <c r="AT193" s="481"/>
      <c r="AU193" s="482"/>
      <c r="AV193" s="481"/>
      <c r="AW193" s="482"/>
      <c r="AX193" s="481"/>
      <c r="AY193" s="482"/>
      <c r="AZ193" s="481"/>
      <c r="BA193" s="482"/>
      <c r="BB193" s="481"/>
    </row>
    <row r="194" spans="1:54" s="207" customFormat="1" ht="15.75" customHeight="1">
      <c r="A194" s="334"/>
      <c r="B194" s="212"/>
      <c r="C194" s="212"/>
      <c r="D194" s="213"/>
      <c r="E194" s="335"/>
      <c r="G194" s="332"/>
      <c r="H194" s="333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T194" s="330"/>
      <c r="AU194" s="331"/>
      <c r="AV194" s="330"/>
      <c r="AW194" s="331"/>
      <c r="AX194" s="330"/>
      <c r="AY194" s="331"/>
      <c r="AZ194" s="330"/>
      <c r="BA194" s="331"/>
      <c r="BB194" s="330"/>
    </row>
    <row r="195" spans="1:54" s="113" customFormat="1" ht="15.75" customHeight="1" outlineLevel="1">
      <c r="A195" s="205" t="s">
        <v>374</v>
      </c>
      <c r="B195" s="483" t="s">
        <v>375</v>
      </c>
      <c r="C195" s="426" t="s">
        <v>376</v>
      </c>
      <c r="D195" s="350"/>
      <c r="E195" s="484" t="s">
        <v>377</v>
      </c>
      <c r="F195" s="485" t="s">
        <v>378</v>
      </c>
      <c r="G195" s="206" t="s">
        <v>2</v>
      </c>
      <c r="H195" s="206" t="s">
        <v>2</v>
      </c>
      <c r="I195" s="206" t="s">
        <v>2</v>
      </c>
      <c r="J195" s="206" t="s">
        <v>2</v>
      </c>
      <c r="K195" s="206" t="s">
        <v>2</v>
      </c>
      <c r="L195" s="206" t="s">
        <v>2</v>
      </c>
      <c r="M195" s="206" t="s">
        <v>2</v>
      </c>
      <c r="N195" s="535"/>
      <c r="O195" s="535"/>
      <c r="P195" s="535"/>
      <c r="Q195" s="535"/>
      <c r="R195" s="352"/>
      <c r="S195" s="535"/>
      <c r="T195" s="535"/>
      <c r="U195" s="535"/>
      <c r="V195" s="535"/>
      <c r="W195" s="352"/>
      <c r="X195" s="535"/>
      <c r="Y195" s="535"/>
      <c r="Z195" s="535"/>
      <c r="AA195" s="535"/>
      <c r="AB195" s="352"/>
      <c r="AC195" s="535"/>
      <c r="AD195" s="535"/>
      <c r="AE195" s="535"/>
      <c r="AF195" s="535"/>
      <c r="AG195" s="352"/>
      <c r="AH195" s="499">
        <v>1320</v>
      </c>
      <c r="AI195" s="499"/>
      <c r="AJ195" s="499"/>
      <c r="AK195" s="499"/>
      <c r="AL195" s="499"/>
      <c r="AM195" s="499"/>
      <c r="AN195" s="499"/>
      <c r="AO195" s="499"/>
      <c r="AP195" s="499"/>
      <c r="AQ195" s="499"/>
      <c r="AR195" s="402"/>
      <c r="AS195" s="354"/>
      <c r="AT195" s="486"/>
      <c r="AU195" s="291"/>
      <c r="AV195" s="486"/>
      <c r="AW195" s="291" t="s">
        <v>379</v>
      </c>
      <c r="AX195" s="486" t="s">
        <v>379</v>
      </c>
      <c r="AY195" s="291"/>
      <c r="AZ195" s="486"/>
      <c r="BA195" s="291"/>
      <c r="BB195" s="486" t="s">
        <v>379</v>
      </c>
    </row>
    <row r="196" spans="1:54" s="113" customFormat="1" ht="15.75" customHeight="1" outlineLevel="1">
      <c r="A196" s="205" t="s">
        <v>374</v>
      </c>
      <c r="B196" s="483" t="s">
        <v>375</v>
      </c>
      <c r="C196" s="426" t="s">
        <v>380</v>
      </c>
      <c r="D196" s="350"/>
      <c r="E196" s="484" t="s">
        <v>381</v>
      </c>
      <c r="F196" s="485" t="s">
        <v>382</v>
      </c>
      <c r="G196" s="206" t="s">
        <v>2</v>
      </c>
      <c r="H196" s="206" t="s">
        <v>2</v>
      </c>
      <c r="I196" s="206" t="s">
        <v>2</v>
      </c>
      <c r="J196" s="206" t="s">
        <v>2</v>
      </c>
      <c r="K196" s="206" t="s">
        <v>2</v>
      </c>
      <c r="L196" s="206" t="s">
        <v>2</v>
      </c>
      <c r="M196" s="206" t="s">
        <v>2</v>
      </c>
      <c r="N196" s="498"/>
      <c r="O196" s="498"/>
      <c r="P196" s="498"/>
      <c r="Q196" s="498"/>
      <c r="R196" s="352"/>
      <c r="S196" s="498"/>
      <c r="T196" s="498"/>
      <c r="U196" s="498"/>
      <c r="V196" s="498"/>
      <c r="W196" s="352"/>
      <c r="X196" s="498"/>
      <c r="Y196" s="498"/>
      <c r="Z196" s="498"/>
      <c r="AA196" s="498"/>
      <c r="AB196" s="352"/>
      <c r="AC196" s="498"/>
      <c r="AD196" s="498"/>
      <c r="AE196" s="498"/>
      <c r="AF196" s="498"/>
      <c r="AG196" s="352"/>
      <c r="AH196" s="499">
        <v>1100</v>
      </c>
      <c r="AI196" s="499"/>
      <c r="AJ196" s="499"/>
      <c r="AK196" s="499"/>
      <c r="AL196" s="499"/>
      <c r="AM196" s="499"/>
      <c r="AN196" s="499"/>
      <c r="AO196" s="499"/>
      <c r="AP196" s="499"/>
      <c r="AQ196" s="499"/>
      <c r="AR196" s="354"/>
      <c r="AS196" s="354"/>
      <c r="AT196" s="486"/>
      <c r="AU196" s="291"/>
      <c r="AV196" s="486" t="s">
        <v>379</v>
      </c>
      <c r="AW196" s="291"/>
      <c r="AX196" s="486"/>
      <c r="AY196" s="291"/>
      <c r="AZ196" s="486"/>
      <c r="BA196" s="291"/>
      <c r="BB196" s="486"/>
    </row>
    <row r="197" spans="1:54" s="113" customFormat="1" ht="15.75" customHeight="1" outlineLevel="1">
      <c r="A197" s="205" t="s">
        <v>374</v>
      </c>
      <c r="B197" s="483" t="s">
        <v>375</v>
      </c>
      <c r="C197" s="426" t="s">
        <v>383</v>
      </c>
      <c r="D197" s="350"/>
      <c r="E197" s="484" t="s">
        <v>384</v>
      </c>
      <c r="F197" s="485" t="s">
        <v>385</v>
      </c>
      <c r="G197" s="206" t="s">
        <v>2</v>
      </c>
      <c r="H197" s="206" t="s">
        <v>2</v>
      </c>
      <c r="I197" s="206" t="s">
        <v>2</v>
      </c>
      <c r="J197" s="206" t="s">
        <v>2</v>
      </c>
      <c r="K197" s="206" t="s">
        <v>2</v>
      </c>
      <c r="L197" s="206" t="s">
        <v>2</v>
      </c>
      <c r="M197" s="206" t="s">
        <v>2</v>
      </c>
      <c r="N197" s="498"/>
      <c r="O197" s="498"/>
      <c r="P197" s="498"/>
      <c r="Q197" s="498"/>
      <c r="R197" s="352"/>
      <c r="S197" s="498"/>
      <c r="T197" s="498"/>
      <c r="U197" s="498"/>
      <c r="V197" s="498"/>
      <c r="W197" s="352"/>
      <c r="X197" s="498"/>
      <c r="Y197" s="498"/>
      <c r="Z197" s="498"/>
      <c r="AA197" s="498"/>
      <c r="AB197" s="352"/>
      <c r="AC197" s="498"/>
      <c r="AD197" s="498"/>
      <c r="AE197" s="498"/>
      <c r="AF197" s="498"/>
      <c r="AG197" s="352"/>
      <c r="AH197" s="499">
        <v>660</v>
      </c>
      <c r="AI197" s="499"/>
      <c r="AJ197" s="499"/>
      <c r="AK197" s="499"/>
      <c r="AL197" s="499"/>
      <c r="AM197" s="499"/>
      <c r="AN197" s="499"/>
      <c r="AO197" s="499"/>
      <c r="AP197" s="499"/>
      <c r="AQ197" s="499"/>
      <c r="AR197" s="354"/>
      <c r="AS197" s="354"/>
      <c r="AT197" s="486"/>
      <c r="AU197" s="291"/>
      <c r="AV197" s="486"/>
      <c r="AW197" s="291" t="s">
        <v>379</v>
      </c>
      <c r="AX197" s="486"/>
      <c r="AY197" s="291"/>
      <c r="AZ197" s="486"/>
      <c r="BA197" s="291"/>
      <c r="BB197" s="486"/>
    </row>
    <row r="198" spans="1:54" s="113" customFormat="1" ht="15.75" customHeight="1" outlineLevel="1">
      <c r="A198" s="205" t="s">
        <v>374</v>
      </c>
      <c r="B198" s="483" t="s">
        <v>375</v>
      </c>
      <c r="C198" s="426" t="s">
        <v>386</v>
      </c>
      <c r="D198" s="350"/>
      <c r="E198" s="484" t="s">
        <v>387</v>
      </c>
      <c r="F198" s="485" t="s">
        <v>388</v>
      </c>
      <c r="G198" s="206" t="s">
        <v>2</v>
      </c>
      <c r="H198" s="206" t="s">
        <v>2</v>
      </c>
      <c r="I198" s="206" t="s">
        <v>2</v>
      </c>
      <c r="J198" s="206" t="s">
        <v>2</v>
      </c>
      <c r="K198" s="206" t="s">
        <v>2</v>
      </c>
      <c r="L198" s="206" t="s">
        <v>2</v>
      </c>
      <c r="M198" s="206" t="s">
        <v>2</v>
      </c>
      <c r="N198" s="402"/>
      <c r="O198" s="402"/>
      <c r="P198" s="402"/>
      <c r="Q198" s="402"/>
      <c r="R198" s="352"/>
      <c r="S198" s="402"/>
      <c r="T198" s="402"/>
      <c r="U198" s="402"/>
      <c r="V198" s="402"/>
      <c r="W198" s="352"/>
      <c r="X198" s="402"/>
      <c r="Y198" s="402"/>
      <c r="Z198" s="402"/>
      <c r="AA198" s="402"/>
      <c r="AB198" s="352"/>
      <c r="AC198" s="402"/>
      <c r="AD198" s="402"/>
      <c r="AE198" s="402"/>
      <c r="AF198" s="402"/>
      <c r="AG198" s="352"/>
      <c r="AH198" s="499">
        <v>220.00000000000003</v>
      </c>
      <c r="AI198" s="499"/>
      <c r="AJ198" s="499"/>
      <c r="AK198" s="499"/>
      <c r="AL198" s="499"/>
      <c r="AM198" s="499"/>
      <c r="AN198" s="499"/>
      <c r="AO198" s="499"/>
      <c r="AP198" s="499"/>
      <c r="AQ198" s="499"/>
      <c r="AR198" s="357"/>
      <c r="AS198" s="354"/>
      <c r="AT198" s="486"/>
      <c r="AU198" s="291"/>
      <c r="AV198" s="486"/>
      <c r="AW198" s="291"/>
      <c r="AX198" s="486"/>
      <c r="AY198" s="291"/>
      <c r="AZ198" s="486"/>
      <c r="BA198" s="291"/>
      <c r="BB198" s="486"/>
    </row>
    <row r="199" spans="1:54" s="113" customFormat="1" ht="15.75" customHeight="1" outlineLevel="1">
      <c r="A199" s="205" t="s">
        <v>374</v>
      </c>
      <c r="B199" s="483" t="s">
        <v>389</v>
      </c>
      <c r="C199" s="426" t="s">
        <v>390</v>
      </c>
      <c r="D199" s="350"/>
      <c r="E199" s="484" t="s">
        <v>391</v>
      </c>
      <c r="F199" s="485" t="s">
        <v>392</v>
      </c>
      <c r="G199" s="206" t="s">
        <v>2</v>
      </c>
      <c r="H199" s="206" t="s">
        <v>2</v>
      </c>
      <c r="I199" s="206" t="s">
        <v>2</v>
      </c>
      <c r="J199" s="206" t="s">
        <v>2</v>
      </c>
      <c r="K199" s="206" t="s">
        <v>2</v>
      </c>
      <c r="L199" s="206" t="s">
        <v>2</v>
      </c>
      <c r="M199" s="206" t="s">
        <v>2</v>
      </c>
      <c r="N199" s="498"/>
      <c r="O199" s="498"/>
      <c r="P199" s="498"/>
      <c r="Q199" s="498"/>
      <c r="R199" s="352"/>
      <c r="S199" s="498"/>
      <c r="T199" s="498"/>
      <c r="U199" s="498"/>
      <c r="V199" s="498"/>
      <c r="W199" s="352"/>
      <c r="X199" s="498"/>
      <c r="Y199" s="498"/>
      <c r="Z199" s="498"/>
      <c r="AA199" s="498"/>
      <c r="AB199" s="352"/>
      <c r="AC199" s="498"/>
      <c r="AD199" s="498"/>
      <c r="AE199" s="498"/>
      <c r="AF199" s="498"/>
      <c r="AG199" s="352"/>
      <c r="AH199" s="499">
        <v>1210</v>
      </c>
      <c r="AI199" s="499"/>
      <c r="AJ199" s="499"/>
      <c r="AK199" s="499"/>
      <c r="AL199" s="499"/>
      <c r="AM199" s="499"/>
      <c r="AN199" s="499"/>
      <c r="AO199" s="499"/>
      <c r="AP199" s="499"/>
      <c r="AQ199" s="499"/>
      <c r="AR199" s="354"/>
      <c r="AS199" s="354"/>
      <c r="AT199" s="486"/>
      <c r="AU199" s="291" t="s">
        <v>379</v>
      </c>
      <c r="AV199" s="486"/>
      <c r="AW199" s="291"/>
      <c r="AX199" s="486"/>
      <c r="AY199" s="291"/>
      <c r="AZ199" s="486" t="s">
        <v>379</v>
      </c>
      <c r="BA199" s="291"/>
      <c r="BB199" s="486"/>
    </row>
    <row r="200" spans="1:54" s="113" customFormat="1" ht="15.75" customHeight="1" outlineLevel="1">
      <c r="A200" s="205" t="s">
        <v>374</v>
      </c>
      <c r="B200" s="483" t="s">
        <v>389</v>
      </c>
      <c r="C200" s="426" t="s">
        <v>393</v>
      </c>
      <c r="D200" s="350"/>
      <c r="E200" s="484" t="s">
        <v>394</v>
      </c>
      <c r="F200" s="485" t="s">
        <v>395</v>
      </c>
      <c r="G200" s="206" t="s">
        <v>2</v>
      </c>
      <c r="H200" s="206" t="s">
        <v>2</v>
      </c>
      <c r="I200" s="206" t="s">
        <v>2</v>
      </c>
      <c r="J200" s="206" t="s">
        <v>2</v>
      </c>
      <c r="K200" s="206" t="s">
        <v>2</v>
      </c>
      <c r="L200" s="206" t="s">
        <v>2</v>
      </c>
      <c r="M200" s="206" t="s">
        <v>2</v>
      </c>
      <c r="N200" s="498"/>
      <c r="O200" s="498"/>
      <c r="P200" s="498"/>
      <c r="Q200" s="498"/>
      <c r="R200" s="352"/>
      <c r="S200" s="498"/>
      <c r="T200" s="498"/>
      <c r="U200" s="498"/>
      <c r="V200" s="498"/>
      <c r="W200" s="352"/>
      <c r="X200" s="498"/>
      <c r="Y200" s="498"/>
      <c r="Z200" s="498"/>
      <c r="AA200" s="498"/>
      <c r="AB200" s="352"/>
      <c r="AC200" s="498"/>
      <c r="AD200" s="498"/>
      <c r="AE200" s="498"/>
      <c r="AF200" s="498"/>
      <c r="AG200" s="352"/>
      <c r="AH200" s="499">
        <v>990.00000000000011</v>
      </c>
      <c r="AI200" s="499"/>
      <c r="AJ200" s="499"/>
      <c r="AK200" s="499"/>
      <c r="AL200" s="499"/>
      <c r="AM200" s="499"/>
      <c r="AN200" s="499"/>
      <c r="AO200" s="499"/>
      <c r="AP200" s="499"/>
      <c r="AQ200" s="499"/>
      <c r="AR200" s="354"/>
      <c r="AS200" s="354"/>
      <c r="AT200" s="486"/>
      <c r="AU200" s="291" t="s">
        <v>379</v>
      </c>
      <c r="AV200" s="486"/>
      <c r="AW200" s="291"/>
      <c r="AX200" s="486"/>
      <c r="AY200" s="291"/>
      <c r="AZ200" s="486"/>
      <c r="BA200" s="291"/>
      <c r="BB200" s="486"/>
    </row>
    <row r="201" spans="1:54" s="113" customFormat="1" ht="15.75" customHeight="1" outlineLevel="1">
      <c r="A201" s="205" t="s">
        <v>374</v>
      </c>
      <c r="B201" s="483" t="s">
        <v>389</v>
      </c>
      <c r="C201" s="426" t="s">
        <v>396</v>
      </c>
      <c r="D201" s="350"/>
      <c r="E201" s="484" t="s">
        <v>397</v>
      </c>
      <c r="F201" s="485" t="s">
        <v>398</v>
      </c>
      <c r="G201" s="206" t="s">
        <v>2</v>
      </c>
      <c r="H201" s="206" t="s">
        <v>2</v>
      </c>
      <c r="I201" s="206" t="s">
        <v>2</v>
      </c>
      <c r="J201" s="206" t="s">
        <v>2</v>
      </c>
      <c r="K201" s="206" t="s">
        <v>2</v>
      </c>
      <c r="L201" s="206" t="s">
        <v>2</v>
      </c>
      <c r="M201" s="206" t="s">
        <v>2</v>
      </c>
      <c r="N201" s="498"/>
      <c r="O201" s="498"/>
      <c r="P201" s="498"/>
      <c r="Q201" s="498"/>
      <c r="R201" s="352"/>
      <c r="S201" s="498"/>
      <c r="T201" s="498"/>
      <c r="U201" s="498"/>
      <c r="V201" s="498"/>
      <c r="W201" s="352"/>
      <c r="X201" s="498"/>
      <c r="Y201" s="498"/>
      <c r="Z201" s="498"/>
      <c r="AA201" s="498"/>
      <c r="AB201" s="352"/>
      <c r="AC201" s="498"/>
      <c r="AD201" s="498"/>
      <c r="AE201" s="498"/>
      <c r="AF201" s="498"/>
      <c r="AG201" s="352"/>
      <c r="AH201" s="499">
        <v>660</v>
      </c>
      <c r="AI201" s="499"/>
      <c r="AJ201" s="499"/>
      <c r="AK201" s="499"/>
      <c r="AL201" s="499"/>
      <c r="AM201" s="499"/>
      <c r="AN201" s="499"/>
      <c r="AO201" s="499"/>
      <c r="AP201" s="499"/>
      <c r="AQ201" s="499"/>
      <c r="AR201" s="354"/>
      <c r="AS201" s="354"/>
      <c r="AT201" s="486"/>
      <c r="AU201" s="291" t="s">
        <v>379</v>
      </c>
      <c r="AV201" s="486"/>
      <c r="AW201" s="291"/>
      <c r="AX201" s="486"/>
      <c r="AY201" s="291"/>
      <c r="AZ201" s="486"/>
      <c r="BA201" s="291"/>
      <c r="BB201" s="486"/>
    </row>
    <row r="202" spans="1:54" s="113" customFormat="1" ht="15.75" customHeight="1" outlineLevel="1">
      <c r="A202" s="205" t="s">
        <v>374</v>
      </c>
      <c r="B202" s="483" t="s">
        <v>389</v>
      </c>
      <c r="C202" s="426" t="s">
        <v>399</v>
      </c>
      <c r="D202" s="350"/>
      <c r="E202" s="484" t="s">
        <v>400</v>
      </c>
      <c r="F202" s="485" t="s">
        <v>388</v>
      </c>
      <c r="G202" s="206" t="s">
        <v>2</v>
      </c>
      <c r="H202" s="206" t="s">
        <v>2</v>
      </c>
      <c r="I202" s="206" t="s">
        <v>2</v>
      </c>
      <c r="J202" s="206" t="s">
        <v>2</v>
      </c>
      <c r="K202" s="206" t="s">
        <v>2</v>
      </c>
      <c r="L202" s="206" t="s">
        <v>2</v>
      </c>
      <c r="M202" s="206" t="s">
        <v>2</v>
      </c>
      <c r="N202" s="402"/>
      <c r="O202" s="402"/>
      <c r="P202" s="402"/>
      <c r="Q202" s="402"/>
      <c r="R202" s="352"/>
      <c r="S202" s="402"/>
      <c r="T202" s="402"/>
      <c r="U202" s="402"/>
      <c r="V202" s="402"/>
      <c r="W202" s="352"/>
      <c r="X202" s="402"/>
      <c r="Y202" s="402"/>
      <c r="Z202" s="402"/>
      <c r="AA202" s="402"/>
      <c r="AB202" s="352"/>
      <c r="AC202" s="402"/>
      <c r="AD202" s="402"/>
      <c r="AE202" s="402"/>
      <c r="AF202" s="402"/>
      <c r="AG202" s="352"/>
      <c r="AH202" s="499">
        <v>220.00000000000003</v>
      </c>
      <c r="AI202" s="499"/>
      <c r="AJ202" s="499"/>
      <c r="AK202" s="499"/>
      <c r="AL202" s="499"/>
      <c r="AM202" s="499"/>
      <c r="AN202" s="499"/>
      <c r="AO202" s="499"/>
      <c r="AP202" s="499"/>
      <c r="AQ202" s="499"/>
      <c r="AR202" s="354"/>
      <c r="AS202" s="354"/>
      <c r="AT202" s="486"/>
      <c r="AU202" s="291" t="s">
        <v>379</v>
      </c>
      <c r="AV202" s="486"/>
      <c r="AW202" s="291"/>
      <c r="AX202" s="486"/>
      <c r="AY202" s="291"/>
      <c r="AZ202" s="486"/>
      <c r="BA202" s="291"/>
      <c r="BB202" s="486"/>
    </row>
    <row r="203" spans="1:54" s="113" customFormat="1" ht="15.75" customHeight="1" outlineLevel="1">
      <c r="A203" s="205" t="s">
        <v>374</v>
      </c>
      <c r="B203" s="483" t="s">
        <v>401</v>
      </c>
      <c r="C203" s="426" t="s">
        <v>402</v>
      </c>
      <c r="D203" s="350"/>
      <c r="E203" s="484" t="s">
        <v>403</v>
      </c>
      <c r="F203" s="485" t="s">
        <v>404</v>
      </c>
      <c r="G203" s="206" t="s">
        <v>65</v>
      </c>
      <c r="H203" s="206" t="s">
        <v>2</v>
      </c>
      <c r="I203" s="206" t="s">
        <v>2</v>
      </c>
      <c r="J203" s="206" t="s">
        <v>2</v>
      </c>
      <c r="K203" s="206" t="s">
        <v>2</v>
      </c>
      <c r="L203" s="206" t="s">
        <v>2</v>
      </c>
      <c r="M203" s="206"/>
      <c r="N203" s="498"/>
      <c r="O203" s="498"/>
      <c r="P203" s="498"/>
      <c r="Q203" s="498"/>
      <c r="R203" s="352"/>
      <c r="S203" s="498"/>
      <c r="T203" s="498"/>
      <c r="U203" s="498"/>
      <c r="V203" s="498"/>
      <c r="W203" s="352"/>
      <c r="X203" s="498"/>
      <c r="Y203" s="498"/>
      <c r="Z203" s="498"/>
      <c r="AA203" s="498"/>
      <c r="AB203" s="352"/>
      <c r="AC203" s="498"/>
      <c r="AD203" s="498"/>
      <c r="AE203" s="498"/>
      <c r="AF203" s="498"/>
      <c r="AG203" s="352"/>
      <c r="AH203" s="499">
        <v>770.00000000000011</v>
      </c>
      <c r="AI203" s="499"/>
      <c r="AJ203" s="499"/>
      <c r="AK203" s="499"/>
      <c r="AL203" s="499"/>
      <c r="AM203" s="499"/>
      <c r="AN203" s="499"/>
      <c r="AO203" s="499"/>
      <c r="AP203" s="499"/>
      <c r="AQ203" s="499"/>
      <c r="AR203" s="354"/>
      <c r="AS203" s="354"/>
      <c r="AT203" s="486" t="s">
        <v>379</v>
      </c>
      <c r="AU203" s="291"/>
      <c r="AV203" s="486"/>
      <c r="AW203" s="291"/>
      <c r="AX203" s="486"/>
      <c r="AY203" s="291" t="s">
        <v>379</v>
      </c>
      <c r="AZ203" s="486"/>
      <c r="BA203" s="291"/>
      <c r="BB203" s="486"/>
    </row>
    <row r="204" spans="1:54" s="113" customFormat="1" ht="15.75" customHeight="1" outlineLevel="1">
      <c r="A204" s="205" t="s">
        <v>374</v>
      </c>
      <c r="B204" s="483" t="s">
        <v>405</v>
      </c>
      <c r="C204" s="426" t="s">
        <v>406</v>
      </c>
      <c r="D204" s="350"/>
      <c r="E204" s="484" t="s">
        <v>407</v>
      </c>
      <c r="F204" s="485" t="s">
        <v>408</v>
      </c>
      <c r="G204" s="206" t="s">
        <v>65</v>
      </c>
      <c r="H204" s="206" t="s">
        <v>2</v>
      </c>
      <c r="I204" s="206" t="s">
        <v>2</v>
      </c>
      <c r="J204" s="206" t="s">
        <v>2</v>
      </c>
      <c r="K204" s="206" t="s">
        <v>2</v>
      </c>
      <c r="L204" s="206" t="s">
        <v>2</v>
      </c>
      <c r="M204" s="206"/>
      <c r="N204" s="498"/>
      <c r="O204" s="498"/>
      <c r="P204" s="498"/>
      <c r="Q204" s="498"/>
      <c r="R204" s="352"/>
      <c r="S204" s="498"/>
      <c r="T204" s="498"/>
      <c r="U204" s="498"/>
      <c r="V204" s="498"/>
      <c r="W204" s="352"/>
      <c r="X204" s="498"/>
      <c r="Y204" s="498"/>
      <c r="Z204" s="498"/>
      <c r="AA204" s="498"/>
      <c r="AB204" s="352"/>
      <c r="AC204" s="498"/>
      <c r="AD204" s="498"/>
      <c r="AE204" s="498"/>
      <c r="AF204" s="498"/>
      <c r="AG204" s="352"/>
      <c r="AH204" s="499">
        <v>220.00000000000003</v>
      </c>
      <c r="AI204" s="499"/>
      <c r="AJ204" s="499"/>
      <c r="AK204" s="499"/>
      <c r="AL204" s="499"/>
      <c r="AM204" s="499"/>
      <c r="AN204" s="499"/>
      <c r="AO204" s="499"/>
      <c r="AP204" s="499"/>
      <c r="AQ204" s="499"/>
      <c r="AR204" s="354"/>
      <c r="AS204" s="354"/>
      <c r="AT204" s="486" t="s">
        <v>379</v>
      </c>
      <c r="AU204" s="291"/>
      <c r="AV204" s="486"/>
      <c r="AW204" s="291"/>
      <c r="AX204" s="486"/>
      <c r="AY204" s="291" t="s">
        <v>379</v>
      </c>
      <c r="AZ204" s="486"/>
      <c r="BA204" s="291"/>
      <c r="BB204" s="486"/>
    </row>
    <row r="205" spans="1:54" s="113" customFormat="1" ht="15.75" customHeight="1" outlineLevel="1">
      <c r="A205" s="207"/>
      <c r="B205" s="358"/>
      <c r="C205" s="358"/>
      <c r="D205" s="358"/>
      <c r="E205" s="122"/>
      <c r="F205" s="116"/>
      <c r="G205" s="352"/>
      <c r="H205" s="352"/>
      <c r="I205" s="352"/>
      <c r="J205" s="352"/>
      <c r="K205" s="352"/>
      <c r="L205" s="352"/>
      <c r="M205" s="352"/>
      <c r="N205" s="352"/>
      <c r="O205" s="352"/>
      <c r="P205" s="352"/>
      <c r="Q205" s="352"/>
      <c r="R205" s="352"/>
      <c r="S205" s="352"/>
      <c r="T205" s="352"/>
      <c r="U205" s="352"/>
      <c r="V205" s="352"/>
      <c r="W205" s="352"/>
      <c r="X205" s="352"/>
      <c r="Y205" s="352"/>
      <c r="Z205" s="352"/>
      <c r="AA205" s="352"/>
      <c r="AB205" s="352"/>
      <c r="AC205" s="352"/>
      <c r="AD205" s="352"/>
      <c r="AE205" s="352"/>
      <c r="AF205" s="352"/>
      <c r="AG205" s="352"/>
      <c r="AH205" s="498"/>
      <c r="AI205" s="498"/>
      <c r="AJ205" s="498"/>
      <c r="AK205" s="498"/>
      <c r="AL205" s="498"/>
      <c r="AM205" s="498"/>
      <c r="AN205" s="354"/>
      <c r="AO205" s="354"/>
      <c r="AP205" s="354"/>
      <c r="AQ205" s="354"/>
      <c r="AR205" s="354"/>
      <c r="AS205" s="354"/>
      <c r="AT205" s="486"/>
      <c r="AU205" s="291"/>
      <c r="AV205" s="486"/>
      <c r="AW205" s="291" t="s">
        <v>379</v>
      </c>
      <c r="AX205" s="486"/>
      <c r="AY205" s="291"/>
      <c r="AZ205" s="486"/>
      <c r="BA205" s="291"/>
      <c r="BB205" s="486"/>
    </row>
    <row r="206" spans="1:54" s="207" customFormat="1" ht="15.75" customHeight="1">
      <c r="B206" s="358"/>
      <c r="C206" s="358"/>
      <c r="D206" s="358"/>
      <c r="E206" s="122"/>
      <c r="F206" s="116"/>
      <c r="G206" s="359"/>
      <c r="H206" s="117"/>
      <c r="I206" s="209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119"/>
      <c r="AI206" s="119"/>
      <c r="AJ206" s="119"/>
      <c r="AK206" s="119"/>
      <c r="AL206" s="119"/>
      <c r="AM206" s="119"/>
      <c r="AN206" s="119"/>
      <c r="AP206" s="356"/>
      <c r="AQ206" s="356"/>
      <c r="AR206" s="356"/>
      <c r="AS206" s="356"/>
      <c r="AT206" s="356"/>
      <c r="AU206" s="356"/>
      <c r="AV206" s="356"/>
      <c r="AW206" s="356"/>
      <c r="AX206" s="356"/>
    </row>
    <row r="207" spans="1:54" s="289" customFormat="1" ht="15.75" customHeight="1">
      <c r="A207" s="205" t="s">
        <v>409</v>
      </c>
      <c r="B207" s="299"/>
      <c r="C207" s="299"/>
      <c r="D207" s="299"/>
      <c r="E207" s="294"/>
      <c r="F207" s="295"/>
      <c r="G207" s="292"/>
      <c r="H207" s="300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301"/>
      <c r="Y207" s="301"/>
      <c r="Z207" s="301"/>
      <c r="AA207" s="301"/>
      <c r="AB207" s="301"/>
      <c r="AC207" s="301"/>
      <c r="AD207" s="301"/>
      <c r="AF207" s="302"/>
      <c r="AG207" s="302"/>
      <c r="AH207" s="302"/>
      <c r="AI207" s="302"/>
      <c r="AJ207" s="302"/>
      <c r="AK207" s="302"/>
      <c r="AL207" s="302"/>
      <c r="AM207" s="302"/>
      <c r="AN207" s="302"/>
    </row>
    <row r="208" spans="1:54" s="203" customFormat="1" ht="15.75" customHeight="1" outlineLevel="1">
      <c r="B208" s="202" t="s">
        <v>410</v>
      </c>
      <c r="C208" s="202"/>
    </row>
    <row r="209" spans="1:60" s="203" customFormat="1" ht="15.75" customHeight="1" outlineLevel="1">
      <c r="B209" s="210" t="s">
        <v>411</v>
      </c>
      <c r="C209" s="210"/>
      <c r="D209" s="299"/>
      <c r="E209" s="294"/>
      <c r="F209" s="299"/>
      <c r="H209" s="303"/>
      <c r="AI209" s="298"/>
      <c r="AJ209" s="298"/>
      <c r="AK209" s="298"/>
      <c r="AL209" s="298"/>
      <c r="AM209" s="298"/>
      <c r="AN209" s="298"/>
      <c r="AO209" s="298"/>
      <c r="AP209" s="298"/>
      <c r="AQ209" s="298"/>
      <c r="AR209" s="298"/>
      <c r="AT209" s="302"/>
      <c r="AU209" s="302"/>
      <c r="AV209" s="302"/>
      <c r="AW209" s="302"/>
      <c r="AX209" s="302"/>
      <c r="AY209" s="302"/>
      <c r="AZ209" s="302"/>
      <c r="BA209" s="302"/>
      <c r="BB209" s="302"/>
    </row>
    <row r="210" spans="1:60" s="299" customFormat="1" ht="15.75" customHeight="1" outlineLevel="1">
      <c r="B210" s="210" t="s">
        <v>68</v>
      </c>
      <c r="C210" s="210"/>
    </row>
    <row r="211" spans="1:60" s="212" customFormat="1" ht="15"/>
    <row r="212" spans="1:60" s="307" customFormat="1" ht="20.25">
      <c r="A212" s="405" t="s">
        <v>623</v>
      </c>
      <c r="B212" s="406"/>
      <c r="C212" s="406"/>
      <c r="D212" s="407"/>
      <c r="E212" s="408"/>
      <c r="F212" s="409"/>
      <c r="G212" s="410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411" t="s">
        <v>624</v>
      </c>
      <c r="X212" s="412"/>
      <c r="Y212" s="497" t="s">
        <v>624</v>
      </c>
      <c r="Z212" s="497"/>
      <c r="AA212" s="497"/>
      <c r="AB212" s="497"/>
      <c r="AC212" s="497"/>
      <c r="AD212" s="497"/>
      <c r="AE212" s="413"/>
      <c r="AF212" s="413"/>
      <c r="AH212" s="497" t="s">
        <v>624</v>
      </c>
      <c r="AI212" s="497"/>
      <c r="AJ212" s="497"/>
      <c r="AK212" s="497"/>
      <c r="AL212" s="497"/>
      <c r="AM212" s="497"/>
      <c r="AN212" s="53" t="s">
        <v>29</v>
      </c>
      <c r="AO212" s="53" t="s">
        <v>29</v>
      </c>
      <c r="AP212" s="53" t="s">
        <v>29</v>
      </c>
      <c r="AQ212" s="53" t="s">
        <v>29</v>
      </c>
      <c r="AX212" s="311"/>
    </row>
    <row r="213" spans="1:60" s="307" customFormat="1" outlineLevel="1">
      <c r="A213" s="409"/>
      <c r="B213" s="406"/>
      <c r="C213" s="406"/>
      <c r="D213" s="407"/>
      <c r="E213" s="408"/>
      <c r="F213" s="409"/>
      <c r="G213" s="410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414" t="s">
        <v>625</v>
      </c>
      <c r="X213" s="415"/>
      <c r="Y213" s="416" t="s">
        <v>625</v>
      </c>
      <c r="Z213" s="417"/>
      <c r="AA213" s="414" t="s">
        <v>626</v>
      </c>
      <c r="AB213" s="417"/>
      <c r="AC213" s="414" t="s">
        <v>627</v>
      </c>
      <c r="AD213" s="416"/>
      <c r="AE213" s="418"/>
      <c r="AF213" s="418"/>
      <c r="AH213" s="416" t="s">
        <v>625</v>
      </c>
      <c r="AI213" s="417"/>
      <c r="AJ213" s="414" t="s">
        <v>626</v>
      </c>
      <c r="AK213" s="417"/>
      <c r="AL213" s="414" t="s">
        <v>627</v>
      </c>
      <c r="AM213" s="416"/>
      <c r="AN213" s="53" t="s">
        <v>29</v>
      </c>
      <c r="AO213" s="53" t="s">
        <v>29</v>
      </c>
      <c r="AP213" s="53" t="s">
        <v>29</v>
      </c>
      <c r="AQ213" s="53" t="s">
        <v>29</v>
      </c>
      <c r="AX213" s="311"/>
    </row>
    <row r="214" spans="1:60" s="307" customFormat="1" outlineLevel="1">
      <c r="A214" s="419"/>
      <c r="B214" s="210"/>
      <c r="C214" s="210"/>
      <c r="D214" s="420"/>
      <c r="E214" s="205"/>
      <c r="F214" s="419"/>
      <c r="G214" s="421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422"/>
      <c r="X214" s="422"/>
      <c r="Y214" s="422"/>
      <c r="Z214" s="422"/>
      <c r="AA214" s="422"/>
      <c r="AB214" s="422"/>
      <c r="AC214" s="422"/>
      <c r="AD214" s="422"/>
      <c r="AE214" s="422"/>
      <c r="AF214" s="422"/>
      <c r="AH214" s="422"/>
      <c r="AI214" s="422"/>
      <c r="AJ214" s="422"/>
      <c r="AK214" s="422"/>
      <c r="AL214" s="422"/>
      <c r="AM214" s="422"/>
      <c r="AN214" s="423"/>
      <c r="AO214" s="423"/>
      <c r="AP214" s="423"/>
      <c r="AQ214" s="423"/>
      <c r="AX214" s="311"/>
    </row>
    <row r="215" spans="1:60" s="307" customFormat="1" outlineLevel="1">
      <c r="A215" s="424" t="s">
        <v>623</v>
      </c>
      <c r="B215" s="425"/>
      <c r="C215" s="425"/>
      <c r="D215" s="426"/>
      <c r="E215" s="427"/>
      <c r="F215" s="427"/>
      <c r="G215" s="428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418">
        <v>500</v>
      </c>
      <c r="X215" s="418"/>
      <c r="Y215" s="429">
        <v>500</v>
      </c>
      <c r="Z215" s="429"/>
      <c r="AA215" s="429">
        <v>800</v>
      </c>
      <c r="AB215" s="429"/>
      <c r="AC215" s="429">
        <v>700</v>
      </c>
      <c r="AD215" s="418"/>
      <c r="AE215" s="418"/>
      <c r="AF215" s="418"/>
      <c r="AH215" s="429">
        <v>500</v>
      </c>
      <c r="AI215" s="429"/>
      <c r="AJ215" s="429">
        <v>800</v>
      </c>
      <c r="AK215" s="429"/>
      <c r="AL215" s="429">
        <v>700</v>
      </c>
      <c r="AM215" s="418"/>
      <c r="AN215" s="430" t="s">
        <v>29</v>
      </c>
      <c r="AO215" s="431" t="s">
        <v>29</v>
      </c>
      <c r="AP215" s="430" t="s">
        <v>29</v>
      </c>
      <c r="AQ215" s="431" t="s">
        <v>29</v>
      </c>
      <c r="AT215" s="431" t="s">
        <v>29</v>
      </c>
      <c r="AU215" s="430" t="s">
        <v>29</v>
      </c>
      <c r="AV215" s="431" t="s">
        <v>29</v>
      </c>
      <c r="AW215" s="430" t="s">
        <v>29</v>
      </c>
      <c r="AX215" s="431" t="s">
        <v>29</v>
      </c>
      <c r="AY215" s="430" t="s">
        <v>29</v>
      </c>
      <c r="AZ215" s="431" t="s">
        <v>29</v>
      </c>
      <c r="BA215" s="430" t="s">
        <v>29</v>
      </c>
      <c r="BB215" s="431" t="s">
        <v>29</v>
      </c>
    </row>
    <row r="216" spans="1:60" s="307" customFormat="1" outlineLevel="1">
      <c r="A216" s="305"/>
      <c r="B216" s="432" t="s">
        <v>628</v>
      </c>
      <c r="C216" s="305"/>
      <c r="D216" s="290"/>
      <c r="E216" s="306"/>
      <c r="G216" s="315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309"/>
      <c r="AG216" s="309"/>
      <c r="AH216" s="143"/>
      <c r="AI216" s="143"/>
      <c r="AJ216" s="143"/>
      <c r="AK216" s="143"/>
      <c r="AL216" s="143"/>
      <c r="AM216" s="143"/>
      <c r="AN216" s="310"/>
      <c r="AP216" s="311"/>
      <c r="AQ216" s="311"/>
      <c r="AR216" s="311"/>
      <c r="AS216" s="311"/>
      <c r="AT216" s="311"/>
      <c r="AU216" s="311"/>
      <c r="AV216" s="311"/>
      <c r="AW216" s="311"/>
      <c r="AX216" s="311"/>
    </row>
    <row r="217" spans="1:60" s="307" customFormat="1" outlineLevel="1">
      <c r="A217" s="305"/>
      <c r="B217" s="305" t="s">
        <v>68</v>
      </c>
      <c r="C217" s="305"/>
      <c r="D217" s="290"/>
      <c r="E217" s="306"/>
      <c r="G217" s="315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309"/>
      <c r="AG217" s="309"/>
      <c r="AH217" s="433"/>
      <c r="AI217" s="433"/>
      <c r="AJ217" s="433"/>
      <c r="AK217" s="433"/>
      <c r="AL217" s="433"/>
      <c r="AM217" s="433"/>
      <c r="AN217" s="310"/>
      <c r="AP217" s="311"/>
      <c r="AQ217" s="311"/>
      <c r="AR217" s="311"/>
      <c r="AS217" s="311"/>
      <c r="AT217" s="311"/>
      <c r="AU217" s="311"/>
      <c r="AV217" s="311"/>
      <c r="AW217" s="311"/>
      <c r="AX217" s="311"/>
    </row>
    <row r="218" spans="1:60" s="150" customFormat="1">
      <c r="A218" s="169"/>
      <c r="D218" s="213"/>
      <c r="E218" s="170"/>
      <c r="G218" s="17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1"/>
      <c r="AH218" s="211"/>
      <c r="AI218" s="211"/>
      <c r="AJ218" s="211"/>
      <c r="AK218" s="211"/>
      <c r="AL218" s="211"/>
      <c r="AM218" s="211"/>
      <c r="AN218" s="211"/>
      <c r="AO218" s="211"/>
      <c r="AP218" s="172"/>
      <c r="AQ218" s="172"/>
      <c r="AR218" s="172"/>
      <c r="AS218" s="172"/>
      <c r="AT218" s="155"/>
      <c r="AU218" s="155"/>
      <c r="AV218" s="155"/>
      <c r="AW218" s="155"/>
      <c r="AX218" s="155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s="212" customFormat="1" ht="15"/>
    <row r="220" spans="1:60">
      <c r="B220" s="138"/>
    </row>
    <row r="221" spans="1:60" s="207" customFormat="1">
      <c r="A221" s="208"/>
      <c r="B221" s="115"/>
      <c r="C221" s="115"/>
      <c r="D221" s="122"/>
      <c r="E221" s="116"/>
      <c r="F221" s="113"/>
      <c r="G221" s="117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  <c r="Z221" s="209"/>
      <c r="AA221" s="209"/>
      <c r="AB221" s="209"/>
      <c r="AC221" s="209"/>
      <c r="AD221" s="209"/>
      <c r="AE221" s="209"/>
      <c r="AF221" s="209"/>
      <c r="AG221" s="209"/>
      <c r="AH221" s="209"/>
      <c r="AI221" s="119"/>
      <c r="AJ221" s="209"/>
      <c r="AK221" s="119"/>
      <c r="AL221" s="209"/>
      <c r="AM221" s="119"/>
      <c r="AN221" s="112"/>
      <c r="AO221" s="112"/>
      <c r="AP221" s="112"/>
      <c r="AQ221" s="112"/>
      <c r="AR221" s="112"/>
      <c r="AS221" s="112"/>
      <c r="AU221" s="120"/>
      <c r="AV221" s="120"/>
      <c r="AW221" s="120"/>
      <c r="AX221" s="120"/>
      <c r="AY221" s="120"/>
      <c r="AZ221" s="120"/>
      <c r="BA221" s="120"/>
      <c r="BB221" s="120"/>
      <c r="BC221" s="120"/>
    </row>
  </sheetData>
  <mergeCells count="567">
    <mergeCell ref="G4:M4"/>
    <mergeCell ref="AT4:BB4"/>
    <mergeCell ref="N5:AG5"/>
    <mergeCell ref="AH5:AQ5"/>
    <mergeCell ref="N6:R6"/>
    <mergeCell ref="S6:W6"/>
    <mergeCell ref="X6:AB6"/>
    <mergeCell ref="AC6:AG6"/>
    <mergeCell ref="AH6:AM6"/>
    <mergeCell ref="AH11:AI11"/>
    <mergeCell ref="AJ11:AK11"/>
    <mergeCell ref="AL11:AM11"/>
    <mergeCell ref="AH12:AI12"/>
    <mergeCell ref="AJ12:AK12"/>
    <mergeCell ref="AL12:AM12"/>
    <mergeCell ref="AH7:AI7"/>
    <mergeCell ref="AJ7:AK7"/>
    <mergeCell ref="AL7:AM7"/>
    <mergeCell ref="AH10:AI10"/>
    <mergeCell ref="AJ10:AK10"/>
    <mergeCell ref="AL10:AM10"/>
    <mergeCell ref="AH15:AI15"/>
    <mergeCell ref="AJ15:AK15"/>
    <mergeCell ref="AL15:AM15"/>
    <mergeCell ref="AH16:AI16"/>
    <mergeCell ref="AJ16:AK16"/>
    <mergeCell ref="AL16:AM16"/>
    <mergeCell ref="AH13:AI13"/>
    <mergeCell ref="AJ13:AK13"/>
    <mergeCell ref="AL13:AM13"/>
    <mergeCell ref="AH14:AI14"/>
    <mergeCell ref="AJ14:AK14"/>
    <mergeCell ref="AL14:AM14"/>
    <mergeCell ref="AH19:AI19"/>
    <mergeCell ref="AJ19:AK19"/>
    <mergeCell ref="AL19:AM19"/>
    <mergeCell ref="AH20:AI20"/>
    <mergeCell ref="AJ20:AK20"/>
    <mergeCell ref="AL20:AM20"/>
    <mergeCell ref="AH17:AI17"/>
    <mergeCell ref="AJ17:AK17"/>
    <mergeCell ref="AL17:AM17"/>
    <mergeCell ref="AH18:AI18"/>
    <mergeCell ref="AJ18:AK18"/>
    <mergeCell ref="AL18:AM18"/>
    <mergeCell ref="AH23:AI23"/>
    <mergeCell ref="AJ23:AK23"/>
    <mergeCell ref="AL23:AM23"/>
    <mergeCell ref="AH24:AI24"/>
    <mergeCell ref="AJ24:AK24"/>
    <mergeCell ref="AL24:AM24"/>
    <mergeCell ref="AH21:AI21"/>
    <mergeCell ref="AJ21:AK21"/>
    <mergeCell ref="AL21:AM21"/>
    <mergeCell ref="AH22:AI22"/>
    <mergeCell ref="AJ22:AK22"/>
    <mergeCell ref="AL22:AM22"/>
    <mergeCell ref="AH27:AI27"/>
    <mergeCell ref="AJ27:AK27"/>
    <mergeCell ref="AL27:AM27"/>
    <mergeCell ref="AH28:AI28"/>
    <mergeCell ref="AJ28:AK28"/>
    <mergeCell ref="AL28:AM28"/>
    <mergeCell ref="AH25:AI25"/>
    <mergeCell ref="AJ25:AK25"/>
    <mergeCell ref="AL25:AM25"/>
    <mergeCell ref="AH26:AI26"/>
    <mergeCell ref="AJ26:AK26"/>
    <mergeCell ref="AL26:AM26"/>
    <mergeCell ref="AH31:AI31"/>
    <mergeCell ref="AJ31:AK31"/>
    <mergeCell ref="AL31:AM31"/>
    <mergeCell ref="AH32:AI32"/>
    <mergeCell ref="AJ32:AK32"/>
    <mergeCell ref="AL32:AM32"/>
    <mergeCell ref="AH29:AI29"/>
    <mergeCell ref="AJ29:AK29"/>
    <mergeCell ref="AL29:AM29"/>
    <mergeCell ref="AH30:AI30"/>
    <mergeCell ref="AJ30:AK30"/>
    <mergeCell ref="AL30:AM30"/>
    <mergeCell ref="AH35:AI35"/>
    <mergeCell ref="AJ35:AK35"/>
    <mergeCell ref="AL35:AM35"/>
    <mergeCell ref="AH36:AI36"/>
    <mergeCell ref="AJ36:AK36"/>
    <mergeCell ref="AL36:AM36"/>
    <mergeCell ref="AH33:AI33"/>
    <mergeCell ref="AJ33:AK33"/>
    <mergeCell ref="AL33:AM33"/>
    <mergeCell ref="AH34:AI34"/>
    <mergeCell ref="AJ34:AK34"/>
    <mergeCell ref="AL34:AM34"/>
    <mergeCell ref="AH39:AI39"/>
    <mergeCell ref="AJ39:AK39"/>
    <mergeCell ref="AL39:AM39"/>
    <mergeCell ref="AH40:AI40"/>
    <mergeCell ref="AJ40:AK40"/>
    <mergeCell ref="AL40:AM40"/>
    <mergeCell ref="AH37:AI37"/>
    <mergeCell ref="AJ37:AK37"/>
    <mergeCell ref="AL37:AM37"/>
    <mergeCell ref="AH38:AI38"/>
    <mergeCell ref="AJ38:AK38"/>
    <mergeCell ref="AL38:AM38"/>
    <mergeCell ref="AH43:AI43"/>
    <mergeCell ref="AJ43:AK43"/>
    <mergeCell ref="AL43:AM43"/>
    <mergeCell ref="AH44:AI44"/>
    <mergeCell ref="AJ44:AK44"/>
    <mergeCell ref="AL44:AM44"/>
    <mergeCell ref="AH41:AI41"/>
    <mergeCell ref="AJ41:AK41"/>
    <mergeCell ref="AL41:AM41"/>
    <mergeCell ref="AH42:AI42"/>
    <mergeCell ref="AJ42:AK42"/>
    <mergeCell ref="AL42:AM42"/>
    <mergeCell ref="AH47:AI47"/>
    <mergeCell ref="AJ47:AK47"/>
    <mergeCell ref="AL47:AM47"/>
    <mergeCell ref="AH48:AI48"/>
    <mergeCell ref="AJ48:AK48"/>
    <mergeCell ref="AL48:AM48"/>
    <mergeCell ref="AH45:AI45"/>
    <mergeCell ref="AJ45:AK45"/>
    <mergeCell ref="AL45:AM45"/>
    <mergeCell ref="AH46:AI46"/>
    <mergeCell ref="AJ46:AK46"/>
    <mergeCell ref="AL46:AM46"/>
    <mergeCell ref="AH51:AI51"/>
    <mergeCell ref="AJ51:AK51"/>
    <mergeCell ref="AL51:AM51"/>
    <mergeCell ref="AH52:AI52"/>
    <mergeCell ref="AJ52:AK52"/>
    <mergeCell ref="AL52:AM52"/>
    <mergeCell ref="AH49:AI49"/>
    <mergeCell ref="AJ49:AK49"/>
    <mergeCell ref="AL49:AM49"/>
    <mergeCell ref="AH50:AI50"/>
    <mergeCell ref="AJ50:AK50"/>
    <mergeCell ref="AL50:AM50"/>
    <mergeCell ref="AH55:AI55"/>
    <mergeCell ref="AJ55:AK55"/>
    <mergeCell ref="AL55:AM55"/>
    <mergeCell ref="AH56:AI56"/>
    <mergeCell ref="AJ56:AK56"/>
    <mergeCell ref="AL56:AM56"/>
    <mergeCell ref="AH53:AI53"/>
    <mergeCell ref="AJ53:AK53"/>
    <mergeCell ref="AL53:AM53"/>
    <mergeCell ref="AH54:AI54"/>
    <mergeCell ref="AJ54:AK54"/>
    <mergeCell ref="AL54:AM54"/>
    <mergeCell ref="AH59:AI59"/>
    <mergeCell ref="AJ59:AK59"/>
    <mergeCell ref="AL59:AM59"/>
    <mergeCell ref="AH60:AI60"/>
    <mergeCell ref="AJ60:AK60"/>
    <mergeCell ref="AL60:AM60"/>
    <mergeCell ref="AH57:AI57"/>
    <mergeCell ref="AJ57:AK57"/>
    <mergeCell ref="AL57:AM57"/>
    <mergeCell ref="AH58:AI58"/>
    <mergeCell ref="AJ58:AK58"/>
    <mergeCell ref="AL58:AM58"/>
    <mergeCell ref="AH63:AI63"/>
    <mergeCell ref="AJ63:AK63"/>
    <mergeCell ref="AL63:AM63"/>
    <mergeCell ref="AH64:AI64"/>
    <mergeCell ref="AJ64:AK64"/>
    <mergeCell ref="AL64:AM64"/>
    <mergeCell ref="AH61:AI61"/>
    <mergeCell ref="AJ61:AK61"/>
    <mergeCell ref="AL61:AM61"/>
    <mergeCell ref="AH62:AI62"/>
    <mergeCell ref="AJ62:AK62"/>
    <mergeCell ref="AL62:AM62"/>
    <mergeCell ref="AH67:AI67"/>
    <mergeCell ref="AJ67:AK67"/>
    <mergeCell ref="AL67:AM67"/>
    <mergeCell ref="AH68:AI68"/>
    <mergeCell ref="AJ68:AK68"/>
    <mergeCell ref="AL68:AM68"/>
    <mergeCell ref="AH65:AI65"/>
    <mergeCell ref="AJ65:AK65"/>
    <mergeCell ref="AL65:AM65"/>
    <mergeCell ref="AH66:AI66"/>
    <mergeCell ref="AJ66:AK66"/>
    <mergeCell ref="AL66:AM66"/>
    <mergeCell ref="AH71:AI71"/>
    <mergeCell ref="AJ71:AK71"/>
    <mergeCell ref="AL71:AM71"/>
    <mergeCell ref="AH72:AI72"/>
    <mergeCell ref="AJ72:AK72"/>
    <mergeCell ref="AL72:AM72"/>
    <mergeCell ref="AH69:AI69"/>
    <mergeCell ref="AJ69:AK69"/>
    <mergeCell ref="AL69:AM69"/>
    <mergeCell ref="AH70:AI70"/>
    <mergeCell ref="AJ70:AK70"/>
    <mergeCell ref="AL70:AM70"/>
    <mergeCell ref="AH75:AI75"/>
    <mergeCell ref="AJ75:AK75"/>
    <mergeCell ref="AL75:AM75"/>
    <mergeCell ref="AH76:AI76"/>
    <mergeCell ref="AJ76:AK76"/>
    <mergeCell ref="AL76:AM76"/>
    <mergeCell ref="AH73:AI73"/>
    <mergeCell ref="AJ73:AK73"/>
    <mergeCell ref="AL73:AM73"/>
    <mergeCell ref="AH74:AI74"/>
    <mergeCell ref="AJ74:AK74"/>
    <mergeCell ref="AL74:AM74"/>
    <mergeCell ref="AH79:AI79"/>
    <mergeCell ref="AJ79:AK79"/>
    <mergeCell ref="AL79:AM79"/>
    <mergeCell ref="AH80:AI80"/>
    <mergeCell ref="AJ80:AK80"/>
    <mergeCell ref="AL80:AM80"/>
    <mergeCell ref="AH77:AI77"/>
    <mergeCell ref="AJ77:AK77"/>
    <mergeCell ref="AL77:AM77"/>
    <mergeCell ref="AH78:AI78"/>
    <mergeCell ref="AJ78:AK78"/>
    <mergeCell ref="AL78:AM78"/>
    <mergeCell ref="AH83:AI83"/>
    <mergeCell ref="AJ83:AK83"/>
    <mergeCell ref="AL83:AM83"/>
    <mergeCell ref="AH84:AI84"/>
    <mergeCell ref="AJ84:AK84"/>
    <mergeCell ref="AL84:AM84"/>
    <mergeCell ref="AH81:AI81"/>
    <mergeCell ref="AJ81:AK81"/>
    <mergeCell ref="AL81:AM81"/>
    <mergeCell ref="AH82:AI82"/>
    <mergeCell ref="AJ82:AK82"/>
    <mergeCell ref="AL82:AM82"/>
    <mergeCell ref="AH87:AI87"/>
    <mergeCell ref="AJ87:AK87"/>
    <mergeCell ref="AL87:AM87"/>
    <mergeCell ref="AH88:AI88"/>
    <mergeCell ref="AJ88:AK88"/>
    <mergeCell ref="AL88:AM88"/>
    <mergeCell ref="AH85:AI85"/>
    <mergeCell ref="AJ85:AK85"/>
    <mergeCell ref="AL85:AM85"/>
    <mergeCell ref="AH86:AI86"/>
    <mergeCell ref="AJ86:AK86"/>
    <mergeCell ref="AL86:AM86"/>
    <mergeCell ref="AH91:AI91"/>
    <mergeCell ref="AJ91:AK91"/>
    <mergeCell ref="AL91:AM91"/>
    <mergeCell ref="AH92:AI92"/>
    <mergeCell ref="AJ92:AK92"/>
    <mergeCell ref="AL92:AM92"/>
    <mergeCell ref="AH89:AI89"/>
    <mergeCell ref="AJ89:AK89"/>
    <mergeCell ref="AL89:AM89"/>
    <mergeCell ref="AH90:AI90"/>
    <mergeCell ref="AJ90:AK90"/>
    <mergeCell ref="AL90:AM90"/>
    <mergeCell ref="AH95:AI95"/>
    <mergeCell ref="AJ95:AK95"/>
    <mergeCell ref="AL95:AM95"/>
    <mergeCell ref="AH96:AI96"/>
    <mergeCell ref="AJ96:AK96"/>
    <mergeCell ref="AL96:AM96"/>
    <mergeCell ref="AH93:AI93"/>
    <mergeCell ref="AJ93:AK93"/>
    <mergeCell ref="AL93:AM93"/>
    <mergeCell ref="AH94:AI94"/>
    <mergeCell ref="AJ94:AK94"/>
    <mergeCell ref="AL94:AM94"/>
    <mergeCell ref="AH99:AI99"/>
    <mergeCell ref="AJ99:AK99"/>
    <mergeCell ref="AL99:AM99"/>
    <mergeCell ref="AH100:AI100"/>
    <mergeCell ref="AJ100:AK100"/>
    <mergeCell ref="AL100:AM100"/>
    <mergeCell ref="AH97:AI97"/>
    <mergeCell ref="AJ97:AK97"/>
    <mergeCell ref="AL97:AM97"/>
    <mergeCell ref="AH98:AI98"/>
    <mergeCell ref="AJ98:AK98"/>
    <mergeCell ref="AL98:AM98"/>
    <mergeCell ref="AH103:AI103"/>
    <mergeCell ref="AJ103:AK103"/>
    <mergeCell ref="AL103:AM103"/>
    <mergeCell ref="AH104:AI104"/>
    <mergeCell ref="AJ104:AK104"/>
    <mergeCell ref="AL104:AM104"/>
    <mergeCell ref="AH101:AI101"/>
    <mergeCell ref="AJ101:AK101"/>
    <mergeCell ref="AL101:AM101"/>
    <mergeCell ref="AH102:AI102"/>
    <mergeCell ref="AJ102:AK102"/>
    <mergeCell ref="AL102:AM102"/>
    <mergeCell ref="AH107:AI107"/>
    <mergeCell ref="AJ107:AK107"/>
    <mergeCell ref="AL107:AM107"/>
    <mergeCell ref="AH108:AI108"/>
    <mergeCell ref="AJ108:AK108"/>
    <mergeCell ref="AL108:AM108"/>
    <mergeCell ref="AH105:AI105"/>
    <mergeCell ref="AJ105:AK105"/>
    <mergeCell ref="AL105:AM105"/>
    <mergeCell ref="AH106:AI106"/>
    <mergeCell ref="AJ106:AK106"/>
    <mergeCell ref="AL106:AM106"/>
    <mergeCell ref="AH111:AI111"/>
    <mergeCell ref="AJ111:AK111"/>
    <mergeCell ref="AL111:AM111"/>
    <mergeCell ref="AH112:AI112"/>
    <mergeCell ref="AJ112:AK112"/>
    <mergeCell ref="AL112:AM112"/>
    <mergeCell ref="AH109:AI109"/>
    <mergeCell ref="AJ109:AK109"/>
    <mergeCell ref="AL109:AM109"/>
    <mergeCell ref="AH110:AI110"/>
    <mergeCell ref="AJ110:AK110"/>
    <mergeCell ref="AL110:AM110"/>
    <mergeCell ref="AH115:AI115"/>
    <mergeCell ref="AJ115:AK115"/>
    <mergeCell ref="AL115:AM115"/>
    <mergeCell ref="AH116:AI116"/>
    <mergeCell ref="AJ116:AK116"/>
    <mergeCell ref="AL116:AM116"/>
    <mergeCell ref="AH113:AI113"/>
    <mergeCell ref="AJ113:AK113"/>
    <mergeCell ref="AL113:AM113"/>
    <mergeCell ref="AH114:AI114"/>
    <mergeCell ref="AJ114:AK114"/>
    <mergeCell ref="AL114:AM114"/>
    <mergeCell ref="AH119:AI119"/>
    <mergeCell ref="AJ119:AK119"/>
    <mergeCell ref="AL119:AM119"/>
    <mergeCell ref="AH121:AI121"/>
    <mergeCell ref="AJ121:AK121"/>
    <mergeCell ref="AL121:AM121"/>
    <mergeCell ref="AH117:AI117"/>
    <mergeCell ref="AJ117:AK117"/>
    <mergeCell ref="AL117:AM117"/>
    <mergeCell ref="AH118:AI118"/>
    <mergeCell ref="AJ118:AK118"/>
    <mergeCell ref="AL118:AM118"/>
    <mergeCell ref="AH124:AI124"/>
    <mergeCell ref="AJ124:AK124"/>
    <mergeCell ref="AL124:AM124"/>
    <mergeCell ref="AH125:AI125"/>
    <mergeCell ref="AJ125:AK125"/>
    <mergeCell ref="AL125:AM125"/>
    <mergeCell ref="AH122:AI122"/>
    <mergeCell ref="AJ122:AK122"/>
    <mergeCell ref="AL122:AM122"/>
    <mergeCell ref="AH123:AI123"/>
    <mergeCell ref="AJ123:AK123"/>
    <mergeCell ref="AL123:AM123"/>
    <mergeCell ref="AH128:AI128"/>
    <mergeCell ref="AJ128:AK128"/>
    <mergeCell ref="AL128:AM128"/>
    <mergeCell ref="AH129:AI129"/>
    <mergeCell ref="AJ129:AK129"/>
    <mergeCell ref="AL129:AM129"/>
    <mergeCell ref="AH126:AI126"/>
    <mergeCell ref="AJ126:AK126"/>
    <mergeCell ref="AL126:AM126"/>
    <mergeCell ref="AH127:AI127"/>
    <mergeCell ref="AJ127:AK127"/>
    <mergeCell ref="AL127:AM127"/>
    <mergeCell ref="AH132:AI132"/>
    <mergeCell ref="AJ132:AK132"/>
    <mergeCell ref="AL132:AM132"/>
    <mergeCell ref="AH133:AI133"/>
    <mergeCell ref="AJ133:AK133"/>
    <mergeCell ref="AL133:AM133"/>
    <mergeCell ref="AH130:AI130"/>
    <mergeCell ref="AJ130:AK130"/>
    <mergeCell ref="AL130:AM130"/>
    <mergeCell ref="AH131:AI131"/>
    <mergeCell ref="AJ131:AK131"/>
    <mergeCell ref="AL131:AM131"/>
    <mergeCell ref="AH136:AI136"/>
    <mergeCell ref="AJ136:AK136"/>
    <mergeCell ref="AL136:AM136"/>
    <mergeCell ref="AH137:AI137"/>
    <mergeCell ref="AJ137:AK137"/>
    <mergeCell ref="AL137:AM137"/>
    <mergeCell ref="AH134:AI134"/>
    <mergeCell ref="AJ134:AK134"/>
    <mergeCell ref="AL134:AM134"/>
    <mergeCell ref="AH135:AI135"/>
    <mergeCell ref="AJ135:AK135"/>
    <mergeCell ref="AL135:AM135"/>
    <mergeCell ref="AH140:AI140"/>
    <mergeCell ref="AJ140:AK140"/>
    <mergeCell ref="AL140:AM140"/>
    <mergeCell ref="AH141:AI141"/>
    <mergeCell ref="AJ141:AK141"/>
    <mergeCell ref="AL141:AM141"/>
    <mergeCell ref="AH138:AI138"/>
    <mergeCell ref="AJ138:AK138"/>
    <mergeCell ref="AL138:AM138"/>
    <mergeCell ref="AH139:AI139"/>
    <mergeCell ref="AJ139:AK139"/>
    <mergeCell ref="AL139:AM139"/>
    <mergeCell ref="AH144:AI144"/>
    <mergeCell ref="AJ144:AK144"/>
    <mergeCell ref="AL144:AM144"/>
    <mergeCell ref="AH145:AI145"/>
    <mergeCell ref="AJ145:AK145"/>
    <mergeCell ref="AL145:AM145"/>
    <mergeCell ref="AH142:AI142"/>
    <mergeCell ref="AJ142:AK142"/>
    <mergeCell ref="AL142:AM142"/>
    <mergeCell ref="AH143:AI143"/>
    <mergeCell ref="AJ143:AK143"/>
    <mergeCell ref="AL143:AM143"/>
    <mergeCell ref="AH148:AI148"/>
    <mergeCell ref="AJ148:AK148"/>
    <mergeCell ref="AL148:AM148"/>
    <mergeCell ref="AH149:AI149"/>
    <mergeCell ref="AJ149:AK149"/>
    <mergeCell ref="AL149:AM149"/>
    <mergeCell ref="AH146:AI146"/>
    <mergeCell ref="AJ146:AK146"/>
    <mergeCell ref="AL146:AM146"/>
    <mergeCell ref="AH147:AI147"/>
    <mergeCell ref="AJ147:AK147"/>
    <mergeCell ref="AL147:AM147"/>
    <mergeCell ref="AH152:AI152"/>
    <mergeCell ref="AJ152:AK152"/>
    <mergeCell ref="AL152:AM152"/>
    <mergeCell ref="AH153:AI153"/>
    <mergeCell ref="AJ153:AK153"/>
    <mergeCell ref="AL153:AM153"/>
    <mergeCell ref="AH150:AI150"/>
    <mergeCell ref="AJ150:AK150"/>
    <mergeCell ref="AL150:AM150"/>
    <mergeCell ref="AH151:AI151"/>
    <mergeCell ref="AJ151:AK151"/>
    <mergeCell ref="AL151:AM151"/>
    <mergeCell ref="AH156:AI156"/>
    <mergeCell ref="AJ156:AK156"/>
    <mergeCell ref="AL156:AM156"/>
    <mergeCell ref="AH157:AI157"/>
    <mergeCell ref="AJ157:AK157"/>
    <mergeCell ref="AL157:AM157"/>
    <mergeCell ref="AH154:AI154"/>
    <mergeCell ref="AJ154:AK154"/>
    <mergeCell ref="AL154:AM154"/>
    <mergeCell ref="AH155:AI155"/>
    <mergeCell ref="AJ155:AK155"/>
    <mergeCell ref="AL155:AM155"/>
    <mergeCell ref="AH160:AI160"/>
    <mergeCell ref="AJ160:AK160"/>
    <mergeCell ref="AL160:AM160"/>
    <mergeCell ref="AH161:AI161"/>
    <mergeCell ref="AJ161:AK161"/>
    <mergeCell ref="AL161:AM161"/>
    <mergeCell ref="AH158:AI158"/>
    <mergeCell ref="AJ158:AK158"/>
    <mergeCell ref="AL158:AM158"/>
    <mergeCell ref="AH159:AI159"/>
    <mergeCell ref="AJ159:AK159"/>
    <mergeCell ref="AL159:AM159"/>
    <mergeCell ref="AH164:AI164"/>
    <mergeCell ref="AJ164:AK164"/>
    <mergeCell ref="AL164:AM164"/>
    <mergeCell ref="AH165:AI165"/>
    <mergeCell ref="AJ165:AK165"/>
    <mergeCell ref="AL165:AM165"/>
    <mergeCell ref="AH162:AI162"/>
    <mergeCell ref="AJ162:AK162"/>
    <mergeCell ref="AL162:AM162"/>
    <mergeCell ref="AH163:AI163"/>
    <mergeCell ref="AJ163:AK163"/>
    <mergeCell ref="AL163:AM163"/>
    <mergeCell ref="AH168:AI168"/>
    <mergeCell ref="AJ168:AK168"/>
    <mergeCell ref="AL168:AM168"/>
    <mergeCell ref="AH169:AI169"/>
    <mergeCell ref="AJ169:AK169"/>
    <mergeCell ref="AL169:AM169"/>
    <mergeCell ref="AH166:AI166"/>
    <mergeCell ref="AJ166:AK166"/>
    <mergeCell ref="AL166:AM166"/>
    <mergeCell ref="AH167:AI167"/>
    <mergeCell ref="AJ167:AK167"/>
    <mergeCell ref="AL167:AM167"/>
    <mergeCell ref="AH172:AI172"/>
    <mergeCell ref="AJ172:AK172"/>
    <mergeCell ref="AL172:AM172"/>
    <mergeCell ref="AH173:AI173"/>
    <mergeCell ref="AJ173:AK173"/>
    <mergeCell ref="AL173:AM173"/>
    <mergeCell ref="AH170:AI170"/>
    <mergeCell ref="AJ170:AK170"/>
    <mergeCell ref="AL170:AM170"/>
    <mergeCell ref="AH171:AI171"/>
    <mergeCell ref="AJ171:AK171"/>
    <mergeCell ref="AL171:AM171"/>
    <mergeCell ref="AH176:AI176"/>
    <mergeCell ref="AJ176:AK176"/>
    <mergeCell ref="AL176:AM176"/>
    <mergeCell ref="AH177:AI177"/>
    <mergeCell ref="AJ177:AK177"/>
    <mergeCell ref="AL177:AM177"/>
    <mergeCell ref="AH174:AI174"/>
    <mergeCell ref="AJ174:AK174"/>
    <mergeCell ref="AL174:AM174"/>
    <mergeCell ref="AH175:AI175"/>
    <mergeCell ref="AJ175:AK175"/>
    <mergeCell ref="AL175:AM175"/>
    <mergeCell ref="AH193:AK193"/>
    <mergeCell ref="N195:Q195"/>
    <mergeCell ref="S195:V195"/>
    <mergeCell ref="X195:AA195"/>
    <mergeCell ref="AC195:AF195"/>
    <mergeCell ref="AH195:AQ195"/>
    <mergeCell ref="AH178:AI178"/>
    <mergeCell ref="AJ178:AK178"/>
    <mergeCell ref="AL178:AM178"/>
    <mergeCell ref="AH181:AI181"/>
    <mergeCell ref="AJ181:AK181"/>
    <mergeCell ref="AL181:AM181"/>
    <mergeCell ref="AH198:AQ198"/>
    <mergeCell ref="N199:Q199"/>
    <mergeCell ref="S199:V199"/>
    <mergeCell ref="X199:AA199"/>
    <mergeCell ref="AC199:AF199"/>
    <mergeCell ref="AH199:AQ199"/>
    <mergeCell ref="N196:Q196"/>
    <mergeCell ref="S196:V196"/>
    <mergeCell ref="X196:AA196"/>
    <mergeCell ref="AC196:AF196"/>
    <mergeCell ref="AH196:AQ196"/>
    <mergeCell ref="N197:Q197"/>
    <mergeCell ref="S197:V197"/>
    <mergeCell ref="X197:AA197"/>
    <mergeCell ref="AC197:AF197"/>
    <mergeCell ref="AH197:AQ197"/>
    <mergeCell ref="AH202:AQ202"/>
    <mergeCell ref="N203:Q203"/>
    <mergeCell ref="S203:V203"/>
    <mergeCell ref="X203:AA203"/>
    <mergeCell ref="AC203:AF203"/>
    <mergeCell ref="AH203:AQ203"/>
    <mergeCell ref="N200:Q200"/>
    <mergeCell ref="S200:V200"/>
    <mergeCell ref="X200:AA200"/>
    <mergeCell ref="AC200:AF200"/>
    <mergeCell ref="AH200:AQ200"/>
    <mergeCell ref="N201:Q201"/>
    <mergeCell ref="S201:V201"/>
    <mergeCell ref="X201:AA201"/>
    <mergeCell ref="AC201:AF201"/>
    <mergeCell ref="AH201:AQ201"/>
    <mergeCell ref="Y212:AD212"/>
    <mergeCell ref="AH212:AM212"/>
    <mergeCell ref="N204:Q204"/>
    <mergeCell ref="S204:V204"/>
    <mergeCell ref="X204:AA204"/>
    <mergeCell ref="AC204:AF204"/>
    <mergeCell ref="AH204:AQ204"/>
    <mergeCell ref="AH205:AI205"/>
    <mergeCell ref="AJ205:AK205"/>
    <mergeCell ref="AL205:AM205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5"/>
  <dimension ref="A1:BB251"/>
  <sheetViews>
    <sheetView showGridLines="0" zoomScale="70" zoomScaleNormal="70" workbookViewId="0">
      <pane ySplit="8" topLeftCell="A9" activePane="bottomLeft" state="frozen"/>
      <selection activeCell="J22" sqref="J22"/>
      <selection pane="bottomLeft" activeCell="G54" sqref="G54"/>
    </sheetView>
  </sheetViews>
  <sheetFormatPr defaultColWidth="9.140625" defaultRowHeight="18" outlineLevelRow="1" outlineLevelCol="1"/>
  <cols>
    <col min="1" max="1" width="9.140625" style="32"/>
    <col min="2" max="2" width="28.140625" style="32" customWidth="1"/>
    <col min="3" max="3" width="42.42578125" style="32" customWidth="1"/>
    <col min="4" max="4" width="23.28515625" style="32" bestFit="1" customWidth="1"/>
    <col min="5" max="6" width="13.28515625" style="16" customWidth="1" outlineLevel="1"/>
    <col min="7" max="7" width="12.7109375" style="16" customWidth="1" outlineLevel="1"/>
    <col min="8" max="8" width="13.28515625" style="16" customWidth="1" outlineLevel="1"/>
    <col min="9" max="9" width="12.85546875" style="16" customWidth="1" outlineLevel="1"/>
    <col min="10" max="11" width="13.28515625" style="139" customWidth="1" outlineLevel="1"/>
    <col min="12" max="12" width="12.7109375" style="139" customWidth="1" outlineLevel="1"/>
    <col min="13" max="13" width="13.28515625" style="139" customWidth="1" outlineLevel="1"/>
    <col min="14" max="14" width="12.85546875" style="139" customWidth="1" outlineLevel="1"/>
    <col min="15" max="16" width="13.28515625" style="139" customWidth="1" outlineLevel="1"/>
    <col min="17" max="17" width="12.7109375" style="139" customWidth="1" outlineLevel="1"/>
    <col min="18" max="18" width="13.28515625" style="139" customWidth="1" outlineLevel="1"/>
    <col min="19" max="19" width="12.85546875" style="139" customWidth="1" outlineLevel="1"/>
    <col min="20" max="21" width="13.28515625" style="139" customWidth="1" outlineLevel="1"/>
    <col min="22" max="22" width="12.7109375" style="139" customWidth="1" outlineLevel="1"/>
    <col min="23" max="23" width="13.28515625" style="139" customWidth="1" outlineLevel="1"/>
    <col min="24" max="24" width="12.85546875" style="139" customWidth="1" outlineLevel="1"/>
    <col min="25" max="27" width="25.7109375" style="32" customWidth="1"/>
    <col min="28" max="28" width="5.140625" style="32" customWidth="1"/>
    <col min="29" max="36" width="4.5703125" style="32" bestFit="1" customWidth="1"/>
    <col min="37" max="16384" width="9.140625" style="32"/>
  </cols>
  <sheetData>
    <row r="1" spans="1:54" s="67" customFormat="1" ht="33.75">
      <c r="A1" s="52" t="s">
        <v>477</v>
      </c>
      <c r="B1" s="76"/>
      <c r="C1" s="71"/>
      <c r="D1" s="68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3"/>
      <c r="AI1" s="73"/>
      <c r="AJ1" s="73"/>
      <c r="AK1" s="73"/>
      <c r="AL1" s="69"/>
      <c r="AM1" s="69"/>
      <c r="AN1" s="69"/>
      <c r="AO1" s="69"/>
      <c r="AP1" s="69"/>
      <c r="AQ1" s="69"/>
      <c r="AR1" s="69"/>
      <c r="AT1" s="70"/>
      <c r="AU1" s="70"/>
      <c r="AV1" s="70"/>
      <c r="AW1" s="70"/>
      <c r="AX1" s="70"/>
      <c r="AY1" s="70"/>
      <c r="AZ1" s="70"/>
      <c r="BA1" s="70"/>
      <c r="BB1" s="70"/>
    </row>
    <row r="2" spans="1:54" s="5" customFormat="1" ht="30">
      <c r="A2" s="6" t="s">
        <v>144</v>
      </c>
      <c r="B2" s="3"/>
      <c r="D2" s="7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"/>
      <c r="Z2" s="68"/>
      <c r="AA2" s="68"/>
      <c r="AB2" s="50"/>
      <c r="AC2" s="50"/>
      <c r="AD2" s="50"/>
      <c r="AE2" s="50"/>
      <c r="AF2" s="50"/>
      <c r="AG2" s="50"/>
      <c r="AH2" s="50"/>
      <c r="AI2" s="50"/>
      <c r="AJ2" s="50"/>
    </row>
    <row r="3" spans="1:54" s="5" customFormat="1">
      <c r="A3" s="3"/>
      <c r="B3" s="3"/>
      <c r="D3" s="7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68"/>
      <c r="AA3" s="68"/>
      <c r="AB3" s="50"/>
      <c r="AC3" s="50"/>
      <c r="AD3" s="50"/>
      <c r="AE3" s="50"/>
      <c r="AF3" s="50"/>
      <c r="AG3" s="50"/>
      <c r="AH3" s="50"/>
      <c r="AI3" s="50"/>
      <c r="AJ3" s="50"/>
    </row>
    <row r="4" spans="1:54" s="51" customFormat="1"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AB4" s="536" t="s">
        <v>46</v>
      </c>
      <c r="AC4" s="537"/>
      <c r="AD4" s="537"/>
      <c r="AE4" s="537"/>
      <c r="AF4" s="537"/>
      <c r="AG4" s="537"/>
      <c r="AH4" s="537"/>
      <c r="AI4" s="537"/>
      <c r="AJ4" s="538"/>
    </row>
    <row r="5" spans="1:54" s="49" customFormat="1" ht="77.25" customHeight="1">
      <c r="A5" s="48" t="s">
        <v>38</v>
      </c>
      <c r="B5" s="22" t="s">
        <v>37</v>
      </c>
      <c r="C5" s="22" t="s">
        <v>47</v>
      </c>
      <c r="D5" s="217" t="s">
        <v>327</v>
      </c>
      <c r="E5" s="530" t="s">
        <v>181</v>
      </c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2"/>
      <c r="Y5" s="530" t="s">
        <v>48</v>
      </c>
      <c r="Z5" s="531"/>
      <c r="AA5" s="532"/>
      <c r="AB5" s="24" t="s">
        <v>20</v>
      </c>
      <c r="AC5" s="25" t="s">
        <v>21</v>
      </c>
      <c r="AD5" s="24" t="s">
        <v>22</v>
      </c>
      <c r="AE5" s="25" t="s">
        <v>23</v>
      </c>
      <c r="AF5" s="24" t="s">
        <v>24</v>
      </c>
      <c r="AG5" s="25" t="s">
        <v>25</v>
      </c>
      <c r="AH5" s="24" t="s">
        <v>26</v>
      </c>
      <c r="AI5" s="25" t="s">
        <v>27</v>
      </c>
      <c r="AJ5" s="24" t="s">
        <v>28</v>
      </c>
      <c r="AK5" s="2"/>
      <c r="AL5" s="2"/>
    </row>
    <row r="6" spans="1:54" s="43" customFormat="1" ht="20.25">
      <c r="A6" s="34" t="s">
        <v>49</v>
      </c>
      <c r="B6" s="44"/>
      <c r="C6" s="42"/>
      <c r="D6" s="44"/>
      <c r="E6" s="521" t="s">
        <v>476</v>
      </c>
      <c r="F6" s="522"/>
      <c r="G6" s="522"/>
      <c r="H6" s="522"/>
      <c r="I6" s="522"/>
      <c r="J6" s="521" t="s">
        <v>471</v>
      </c>
      <c r="K6" s="522"/>
      <c r="L6" s="522"/>
      <c r="M6" s="522"/>
      <c r="N6" s="522"/>
      <c r="O6" s="521" t="s">
        <v>472</v>
      </c>
      <c r="P6" s="522"/>
      <c r="Q6" s="522"/>
      <c r="R6" s="522"/>
      <c r="S6" s="522"/>
      <c r="T6" s="521" t="s">
        <v>473</v>
      </c>
      <c r="U6" s="522"/>
      <c r="V6" s="522"/>
      <c r="W6" s="522"/>
      <c r="X6" s="522"/>
      <c r="Y6" s="539" t="s">
        <v>213</v>
      </c>
      <c r="Z6" s="540"/>
      <c r="AA6" s="540"/>
      <c r="AB6" s="46"/>
      <c r="AC6" s="46"/>
      <c r="AD6" s="46"/>
      <c r="AE6" s="46"/>
      <c r="AF6" s="46"/>
      <c r="AG6" s="46"/>
      <c r="AH6" s="46"/>
      <c r="AI6" s="46"/>
      <c r="AJ6" s="46"/>
    </row>
    <row r="7" spans="1:54" s="61" customFormat="1" ht="20.25">
      <c r="A7" s="34"/>
      <c r="B7" s="44"/>
      <c r="C7" s="42"/>
      <c r="D7" s="44"/>
      <c r="E7" s="84" t="s">
        <v>176</v>
      </c>
      <c r="F7" s="84" t="s">
        <v>177</v>
      </c>
      <c r="G7" s="84" t="s">
        <v>178</v>
      </c>
      <c r="H7" s="84" t="s">
        <v>179</v>
      </c>
      <c r="I7" s="84" t="s">
        <v>180</v>
      </c>
      <c r="J7" s="84" t="s">
        <v>176</v>
      </c>
      <c r="K7" s="84" t="s">
        <v>177</v>
      </c>
      <c r="L7" s="84" t="s">
        <v>178</v>
      </c>
      <c r="M7" s="84" t="s">
        <v>179</v>
      </c>
      <c r="N7" s="84" t="s">
        <v>180</v>
      </c>
      <c r="O7" s="84" t="s">
        <v>176</v>
      </c>
      <c r="P7" s="84" t="s">
        <v>177</v>
      </c>
      <c r="Q7" s="84" t="s">
        <v>178</v>
      </c>
      <c r="R7" s="84" t="s">
        <v>179</v>
      </c>
      <c r="S7" s="84" t="s">
        <v>180</v>
      </c>
      <c r="T7" s="84" t="s">
        <v>176</v>
      </c>
      <c r="U7" s="84" t="s">
        <v>177</v>
      </c>
      <c r="V7" s="84" t="s">
        <v>178</v>
      </c>
      <c r="W7" s="84" t="s">
        <v>179</v>
      </c>
      <c r="X7" s="84" t="s">
        <v>180</v>
      </c>
      <c r="Y7" s="63" t="s">
        <v>476</v>
      </c>
      <c r="Z7" s="63" t="s">
        <v>475</v>
      </c>
      <c r="AA7" s="63" t="s">
        <v>473</v>
      </c>
      <c r="AB7" s="46"/>
      <c r="AC7" s="46"/>
      <c r="AD7" s="46"/>
      <c r="AE7" s="46"/>
      <c r="AF7" s="46"/>
      <c r="AG7" s="46"/>
      <c r="AH7" s="46"/>
      <c r="AI7" s="46"/>
      <c r="AJ7" s="46"/>
    </row>
    <row r="8" spans="1:54" s="61" customFormat="1" ht="15">
      <c r="A8" s="45" t="s">
        <v>182</v>
      </c>
      <c r="B8" s="95"/>
      <c r="D8" s="95"/>
      <c r="E8" s="121">
        <v>58496280</v>
      </c>
      <c r="F8" s="121">
        <v>24226623</v>
      </c>
      <c r="G8" s="121">
        <v>38613751</v>
      </c>
      <c r="H8" s="121">
        <v>24462233</v>
      </c>
      <c r="I8" s="121">
        <v>12467757</v>
      </c>
      <c r="J8" s="121">
        <v>58496280</v>
      </c>
      <c r="K8" s="121">
        <v>24226623</v>
      </c>
      <c r="L8" s="121">
        <v>38613751</v>
      </c>
      <c r="M8" s="121">
        <v>24462233</v>
      </c>
      <c r="N8" s="121">
        <v>12467757</v>
      </c>
      <c r="O8" s="121">
        <v>57860719</v>
      </c>
      <c r="P8" s="121">
        <v>23949459</v>
      </c>
      <c r="Q8" s="121">
        <v>38054844</v>
      </c>
      <c r="R8" s="121">
        <v>23797059</v>
      </c>
      <c r="S8" s="121">
        <v>12237879</v>
      </c>
      <c r="T8" s="121">
        <v>57860719</v>
      </c>
      <c r="U8" s="121">
        <v>23949459</v>
      </c>
      <c r="V8" s="121">
        <v>38054844</v>
      </c>
      <c r="W8" s="121">
        <v>23797059</v>
      </c>
      <c r="X8" s="121">
        <v>12237879</v>
      </c>
      <c r="Y8" s="91"/>
      <c r="Z8" s="214"/>
      <c r="AA8" s="218"/>
      <c r="AB8" s="47"/>
      <c r="AC8" s="47"/>
      <c r="AD8" s="47"/>
      <c r="AE8" s="47"/>
      <c r="AF8" s="47"/>
      <c r="AG8" s="47"/>
      <c r="AH8" s="47"/>
      <c r="AI8" s="47"/>
      <c r="AJ8" s="47"/>
    </row>
    <row r="9" spans="1:54" s="61" customFormat="1" ht="15">
      <c r="A9" s="45"/>
      <c r="B9" s="95"/>
      <c r="D9" s="95"/>
      <c r="E9" s="85"/>
      <c r="F9" s="85"/>
      <c r="G9" s="85"/>
      <c r="H9" s="85"/>
      <c r="I9" s="85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91"/>
      <c r="Z9" s="214"/>
      <c r="AA9" s="218"/>
      <c r="AB9" s="47"/>
      <c r="AC9" s="47"/>
      <c r="AD9" s="47"/>
      <c r="AE9" s="47"/>
      <c r="AF9" s="47"/>
      <c r="AG9" s="47"/>
      <c r="AH9" s="47"/>
      <c r="AI9" s="47"/>
      <c r="AJ9" s="47"/>
    </row>
    <row r="10" spans="1:54" s="43" customFormat="1" ht="20.25">
      <c r="B10" s="260" t="s">
        <v>219</v>
      </c>
      <c r="C10" s="261"/>
      <c r="Y10" s="262"/>
      <c r="Z10" s="262"/>
      <c r="AA10" s="262"/>
      <c r="AB10" s="261"/>
      <c r="AC10" s="261"/>
      <c r="AD10" s="261"/>
      <c r="AE10" s="261"/>
      <c r="AF10" s="261"/>
      <c r="AG10" s="261"/>
      <c r="AH10" s="261"/>
      <c r="AI10" s="261"/>
      <c r="AJ10" s="261"/>
    </row>
    <row r="11" spans="1:54" s="263" customFormat="1" ht="19.5" customHeight="1" outlineLevel="1">
      <c r="A11" s="263" t="s">
        <v>49</v>
      </c>
      <c r="B11" s="264" t="s">
        <v>50</v>
      </c>
      <c r="C11" s="265" t="s">
        <v>161</v>
      </c>
      <c r="D11" s="266">
        <v>7</v>
      </c>
      <c r="E11" s="121">
        <v>1820000</v>
      </c>
      <c r="F11" s="121">
        <v>1022000</v>
      </c>
      <c r="G11" s="121">
        <v>1330000</v>
      </c>
      <c r="H11" s="121">
        <v>861000</v>
      </c>
      <c r="I11" s="121">
        <v>252000</v>
      </c>
      <c r="J11" s="121">
        <v>1804249.9999999998</v>
      </c>
      <c r="K11" s="121">
        <v>974295</v>
      </c>
      <c r="L11" s="121">
        <v>1349578.9999999998</v>
      </c>
      <c r="M11" s="121">
        <v>866039.99999999988</v>
      </c>
      <c r="N11" s="121">
        <v>230944</v>
      </c>
      <c r="O11" s="121">
        <v>1778454.9999999998</v>
      </c>
      <c r="P11" s="121">
        <v>943670</v>
      </c>
      <c r="Q11" s="121">
        <v>1277584</v>
      </c>
      <c r="R11" s="121">
        <v>813007.99999999988</v>
      </c>
      <c r="S11" s="121">
        <v>232288</v>
      </c>
      <c r="T11" s="121">
        <v>1750000</v>
      </c>
      <c r="U11" s="121">
        <v>924000</v>
      </c>
      <c r="V11" s="121">
        <v>1260000</v>
      </c>
      <c r="W11" s="121">
        <v>805000</v>
      </c>
      <c r="X11" s="121">
        <v>231000</v>
      </c>
      <c r="Y11" s="267">
        <v>42700</v>
      </c>
      <c r="Z11" s="267">
        <v>34299.999999999993</v>
      </c>
      <c r="AA11" s="267">
        <v>41019.999999999993</v>
      </c>
      <c r="AB11" s="181"/>
      <c r="AC11" s="11" t="s">
        <v>29</v>
      </c>
      <c r="AD11" s="181"/>
      <c r="AE11" s="11"/>
      <c r="AF11" s="181"/>
      <c r="AG11" s="11"/>
      <c r="AH11" s="181"/>
      <c r="AI11" s="11"/>
      <c r="AJ11" s="181"/>
    </row>
    <row r="12" spans="1:54" s="43" customFormat="1" ht="14.25" customHeight="1" outlineLevel="1">
      <c r="B12" s="261"/>
      <c r="C12" s="26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262"/>
      <c r="Z12" s="262"/>
      <c r="AA12" s="262"/>
      <c r="AB12" s="261"/>
      <c r="AC12" s="261"/>
      <c r="AD12" s="261"/>
      <c r="AE12" s="261"/>
      <c r="AF12" s="261"/>
      <c r="AG12" s="261"/>
      <c r="AH12" s="261"/>
      <c r="AI12" s="261"/>
      <c r="AJ12" s="261"/>
    </row>
    <row r="13" spans="1:54" s="43" customFormat="1" ht="14.25" customHeight="1" outlineLevel="1">
      <c r="A13" s="268"/>
      <c r="B13" s="269"/>
      <c r="C13" s="261"/>
      <c r="D13" s="270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71"/>
      <c r="Z13" s="271"/>
      <c r="AA13" s="271"/>
    </row>
    <row r="14" spans="1:54" s="272" customFormat="1" ht="19.5" customHeight="1" outlineLevel="1">
      <c r="A14" s="272" t="s">
        <v>49</v>
      </c>
      <c r="B14" s="273" t="s">
        <v>113</v>
      </c>
      <c r="C14" s="265" t="s">
        <v>621</v>
      </c>
      <c r="D14" s="274">
        <v>7</v>
      </c>
      <c r="E14" s="121">
        <v>1429750</v>
      </c>
      <c r="F14" s="121">
        <v>771399.99999999988</v>
      </c>
      <c r="G14" s="121">
        <v>751450</v>
      </c>
      <c r="H14" s="121">
        <v>392350</v>
      </c>
      <c r="I14" s="121">
        <v>106400</v>
      </c>
      <c r="J14" s="121">
        <v>1396500</v>
      </c>
      <c r="K14" s="121">
        <v>738149.99999999988</v>
      </c>
      <c r="L14" s="121">
        <v>758099.99999999988</v>
      </c>
      <c r="M14" s="121">
        <v>418950</v>
      </c>
      <c r="N14" s="121">
        <v>113049.99999999999</v>
      </c>
      <c r="O14" s="121">
        <v>1322518.75</v>
      </c>
      <c r="P14" s="121">
        <v>714875</v>
      </c>
      <c r="Q14" s="121">
        <v>693428.75</v>
      </c>
      <c r="R14" s="121">
        <v>364586.24999999994</v>
      </c>
      <c r="S14" s="121">
        <v>100082.49999999999</v>
      </c>
      <c r="T14" s="121">
        <v>1296750</v>
      </c>
      <c r="U14" s="121">
        <v>671649.99999999988</v>
      </c>
      <c r="V14" s="121">
        <v>731500</v>
      </c>
      <c r="W14" s="121">
        <v>432250</v>
      </c>
      <c r="X14" s="121">
        <v>106400</v>
      </c>
      <c r="Y14" s="267">
        <v>18199.999999999996</v>
      </c>
      <c r="Z14" s="267">
        <v>16659.999999999996</v>
      </c>
      <c r="AA14" s="267">
        <v>17639.999999999996</v>
      </c>
      <c r="AB14" s="11"/>
      <c r="AC14" s="11" t="s">
        <v>29</v>
      </c>
      <c r="AD14" s="11"/>
      <c r="AE14" s="11"/>
      <c r="AF14" s="11"/>
      <c r="AG14" s="11"/>
      <c r="AH14" s="11"/>
      <c r="AI14" s="11"/>
      <c r="AJ14" s="11"/>
    </row>
    <row r="15" spans="1:54" s="43" customFormat="1" ht="14.25" customHeight="1" outlineLevel="1">
      <c r="B15" s="261"/>
      <c r="C15" s="26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262"/>
      <c r="Z15" s="262"/>
      <c r="AA15" s="262"/>
      <c r="AB15" s="261"/>
      <c r="AC15" s="261"/>
      <c r="AD15" s="261"/>
      <c r="AE15" s="261"/>
      <c r="AF15" s="261"/>
      <c r="AG15" s="261"/>
      <c r="AH15" s="261"/>
      <c r="AI15" s="261"/>
      <c r="AJ15" s="261"/>
    </row>
    <row r="16" spans="1:54" s="268" customFormat="1" ht="19.5" customHeight="1" outlineLevel="1">
      <c r="A16" s="268" t="s">
        <v>49</v>
      </c>
      <c r="B16" s="264" t="s">
        <v>113</v>
      </c>
      <c r="C16" s="265" t="s">
        <v>160</v>
      </c>
      <c r="D16" s="266"/>
      <c r="E16" s="121">
        <v>745750</v>
      </c>
      <c r="F16" s="121">
        <v>411919.99999999994</v>
      </c>
      <c r="G16" s="121">
        <v>350170</v>
      </c>
      <c r="H16" s="121">
        <v>205010</v>
      </c>
      <c r="I16" s="121">
        <v>37714.999999999993</v>
      </c>
      <c r="J16" s="121">
        <v>736250</v>
      </c>
      <c r="K16" s="121">
        <v>405650</v>
      </c>
      <c r="L16" s="121">
        <v>331550</v>
      </c>
      <c r="M16" s="121">
        <v>190000</v>
      </c>
      <c r="N16" s="121">
        <v>42750</v>
      </c>
      <c r="O16" s="121">
        <v>806787.5</v>
      </c>
      <c r="P16" s="121">
        <v>450371.24999999994</v>
      </c>
      <c r="Q16" s="121">
        <v>380926.25</v>
      </c>
      <c r="R16" s="121">
        <v>222632.49999999997</v>
      </c>
      <c r="S16" s="121">
        <v>42892.5</v>
      </c>
      <c r="T16" s="121">
        <v>817000</v>
      </c>
      <c r="U16" s="121">
        <v>456000</v>
      </c>
      <c r="V16" s="121">
        <v>380000</v>
      </c>
      <c r="W16" s="121">
        <v>221350</v>
      </c>
      <c r="X16" s="121">
        <v>47500</v>
      </c>
      <c r="Y16" s="267">
        <v>4479.9999999999991</v>
      </c>
      <c r="Z16" s="267">
        <v>4047.9999999999991</v>
      </c>
      <c r="AA16" s="267">
        <v>4879.9999999999991</v>
      </c>
      <c r="AB16" s="181"/>
      <c r="AC16" s="11" t="s">
        <v>29</v>
      </c>
      <c r="AD16" s="181"/>
      <c r="AE16" s="11"/>
      <c r="AF16" s="181"/>
      <c r="AG16" s="11"/>
      <c r="AH16" s="181"/>
      <c r="AI16" s="11"/>
      <c r="AJ16" s="181"/>
    </row>
    <row r="17" spans="1:36" s="43" customFormat="1" ht="14.25" customHeight="1" outlineLevel="1">
      <c r="A17" s="268" t="s">
        <v>49</v>
      </c>
      <c r="B17" s="275" t="s">
        <v>113</v>
      </c>
      <c r="C17" s="261" t="s">
        <v>85</v>
      </c>
      <c r="D17" s="270">
        <v>4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271"/>
      <c r="Z17" s="271"/>
      <c r="AA17" s="271"/>
    </row>
    <row r="18" spans="1:36" s="43" customFormat="1" ht="14.25" customHeight="1" outlineLevel="1">
      <c r="A18" s="268" t="s">
        <v>49</v>
      </c>
      <c r="B18" s="275" t="s">
        <v>113</v>
      </c>
      <c r="C18" s="261" t="s">
        <v>86</v>
      </c>
      <c r="D18" s="270">
        <v>2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271"/>
      <c r="Z18" s="271"/>
      <c r="AA18" s="271"/>
    </row>
    <row r="19" spans="1:36" s="43" customFormat="1" ht="14.25" customHeight="1" outlineLevel="1">
      <c r="A19" s="268" t="s">
        <v>49</v>
      </c>
      <c r="B19" s="275" t="s">
        <v>113</v>
      </c>
      <c r="C19" s="261" t="s">
        <v>87</v>
      </c>
      <c r="D19" s="270">
        <v>3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271"/>
      <c r="Z19" s="271"/>
      <c r="AA19" s="271"/>
    </row>
    <row r="20" spans="1:36" s="43" customFormat="1" ht="14.25" customHeight="1" outlineLevel="1">
      <c r="A20" s="268" t="s">
        <v>49</v>
      </c>
      <c r="B20" s="275" t="s">
        <v>113</v>
      </c>
      <c r="C20" s="261" t="s">
        <v>88</v>
      </c>
      <c r="D20" s="270">
        <v>1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271"/>
      <c r="Z20" s="271"/>
      <c r="AA20" s="271"/>
    </row>
    <row r="21" spans="1:36" s="43" customFormat="1" ht="14.25" customHeight="1" outlineLevel="1">
      <c r="B21" s="261"/>
      <c r="C21" s="26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1"/>
      <c r="AC21" s="261"/>
      <c r="AD21" s="261"/>
      <c r="AE21" s="261"/>
      <c r="AF21" s="261"/>
      <c r="AG21" s="261"/>
      <c r="AH21" s="261"/>
      <c r="AI21" s="261"/>
      <c r="AJ21" s="261"/>
    </row>
    <row r="22" spans="1:36" s="268" customFormat="1" ht="19.5" customHeight="1" outlineLevel="1">
      <c r="A22" s="268" t="s">
        <v>49</v>
      </c>
      <c r="B22" s="264" t="s">
        <v>113</v>
      </c>
      <c r="C22" s="265" t="s">
        <v>138</v>
      </c>
      <c r="D22" s="266"/>
      <c r="E22" s="121">
        <v>655500</v>
      </c>
      <c r="F22" s="121">
        <v>372399.99999999994</v>
      </c>
      <c r="G22" s="121">
        <v>376200</v>
      </c>
      <c r="H22" s="121">
        <v>209950</v>
      </c>
      <c r="I22" s="121">
        <v>56050</v>
      </c>
      <c r="J22" s="121">
        <v>636500</v>
      </c>
      <c r="K22" s="121">
        <v>351500</v>
      </c>
      <c r="L22" s="121">
        <v>378099.99999999994</v>
      </c>
      <c r="M22" s="121">
        <v>224200</v>
      </c>
      <c r="N22" s="121">
        <v>52250</v>
      </c>
      <c r="O22" s="121">
        <v>658706.25</v>
      </c>
      <c r="P22" s="121">
        <v>374798.75</v>
      </c>
      <c r="Q22" s="121">
        <v>378883.75</v>
      </c>
      <c r="R22" s="121">
        <v>211398.75</v>
      </c>
      <c r="S22" s="121">
        <v>55147.5</v>
      </c>
      <c r="T22" s="121">
        <v>565250</v>
      </c>
      <c r="U22" s="121">
        <v>292599.99999999994</v>
      </c>
      <c r="V22" s="121">
        <v>335349.99999999994</v>
      </c>
      <c r="W22" s="121">
        <v>205200</v>
      </c>
      <c r="X22" s="121">
        <v>45600</v>
      </c>
      <c r="Y22" s="267">
        <v>6029.9999999999982</v>
      </c>
      <c r="Z22" s="267">
        <v>5309.9999999999982</v>
      </c>
      <c r="AA22" s="267">
        <v>5723.9999999999982</v>
      </c>
      <c r="AB22" s="181"/>
      <c r="AC22" s="11" t="s">
        <v>29</v>
      </c>
      <c r="AD22" s="181"/>
      <c r="AE22" s="11"/>
      <c r="AF22" s="181"/>
      <c r="AG22" s="11"/>
      <c r="AH22" s="181"/>
      <c r="AI22" s="11"/>
      <c r="AJ22" s="181"/>
    </row>
    <row r="23" spans="1:36" s="43" customFormat="1" ht="14.25" customHeight="1" outlineLevel="1">
      <c r="A23" s="268" t="s">
        <v>49</v>
      </c>
      <c r="B23" s="275" t="s">
        <v>113</v>
      </c>
      <c r="C23" s="261" t="s">
        <v>139</v>
      </c>
      <c r="D23" s="270">
        <v>1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271"/>
      <c r="Z23" s="271"/>
      <c r="AA23" s="271"/>
    </row>
    <row r="24" spans="1:36" s="43" customFormat="1" ht="14.25" customHeight="1" outlineLevel="1">
      <c r="A24" s="268" t="s">
        <v>49</v>
      </c>
      <c r="B24" s="275" t="s">
        <v>113</v>
      </c>
      <c r="C24" s="261" t="s">
        <v>119</v>
      </c>
      <c r="D24" s="270">
        <v>3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271"/>
      <c r="Z24" s="271"/>
      <c r="AA24" s="271"/>
    </row>
    <row r="25" spans="1:36" s="43" customFormat="1" ht="14.25" customHeight="1" outlineLevel="1">
      <c r="A25" s="268" t="s">
        <v>49</v>
      </c>
      <c r="B25" s="275" t="s">
        <v>113</v>
      </c>
      <c r="C25" s="261" t="s">
        <v>91</v>
      </c>
      <c r="D25" s="270">
        <v>2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271"/>
      <c r="Z25" s="271"/>
      <c r="AA25" s="271"/>
    </row>
    <row r="26" spans="1:36" s="43" customFormat="1" ht="14.25" customHeight="1" outlineLevel="1">
      <c r="A26" s="268"/>
      <c r="B26" s="269"/>
      <c r="C26" s="261"/>
      <c r="D26" s="270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271"/>
      <c r="Z26" s="271"/>
      <c r="AA26" s="271"/>
    </row>
    <row r="27" spans="1:36" s="263" customFormat="1" ht="19.5" customHeight="1" outlineLevel="1">
      <c r="A27" s="263" t="s">
        <v>49</v>
      </c>
      <c r="B27" s="264" t="s">
        <v>114</v>
      </c>
      <c r="C27" s="265" t="s">
        <v>622</v>
      </c>
      <c r="D27" s="266">
        <v>7</v>
      </c>
      <c r="E27" s="121">
        <v>2128000</v>
      </c>
      <c r="F27" s="121">
        <v>1296750</v>
      </c>
      <c r="G27" s="121">
        <v>1004150</v>
      </c>
      <c r="H27" s="121">
        <v>485450</v>
      </c>
      <c r="I27" s="121">
        <v>119699.99999999997</v>
      </c>
      <c r="J27" s="121">
        <v>1995000</v>
      </c>
      <c r="K27" s="121">
        <v>1183700</v>
      </c>
      <c r="L27" s="121">
        <v>911050</v>
      </c>
      <c r="M27" s="121">
        <v>452199.99999999988</v>
      </c>
      <c r="N27" s="121">
        <v>126350</v>
      </c>
      <c r="O27" s="121">
        <v>1737312.4999999998</v>
      </c>
      <c r="P27" s="121">
        <v>1063235.25</v>
      </c>
      <c r="Q27" s="121">
        <v>785265.24999999988</v>
      </c>
      <c r="R27" s="121">
        <v>410005.74999999994</v>
      </c>
      <c r="S27" s="121">
        <v>97289.499999999971</v>
      </c>
      <c r="T27" s="121">
        <v>1645000</v>
      </c>
      <c r="U27" s="121">
        <v>1008000</v>
      </c>
      <c r="V27" s="121">
        <v>742000</v>
      </c>
      <c r="W27" s="121">
        <v>392000</v>
      </c>
      <c r="X27" s="121">
        <v>91000</v>
      </c>
      <c r="Y27" s="267">
        <v>16099.999999999996</v>
      </c>
      <c r="Z27" s="267">
        <v>15819.999999999996</v>
      </c>
      <c r="AA27" s="267">
        <v>21139.999999999996</v>
      </c>
      <c r="AB27" s="181" t="s">
        <v>29</v>
      </c>
      <c r="AC27" s="11" t="s">
        <v>29</v>
      </c>
      <c r="AD27" s="181"/>
      <c r="AE27" s="11"/>
      <c r="AF27" s="181"/>
      <c r="AG27" s="11"/>
      <c r="AH27" s="181"/>
      <c r="AI27" s="11"/>
      <c r="AJ27" s="181"/>
    </row>
    <row r="28" spans="1:36" s="263" customFormat="1" ht="19.5" customHeight="1" outlineLevel="1">
      <c r="B28" s="275"/>
      <c r="C28" s="193"/>
      <c r="D28" s="27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277"/>
      <c r="Z28" s="277"/>
      <c r="AA28" s="277"/>
      <c r="AB28" s="278"/>
      <c r="AC28" s="278"/>
      <c r="AD28" s="278"/>
      <c r="AE28" s="278"/>
      <c r="AF28" s="278"/>
      <c r="AG28" s="278"/>
      <c r="AH28" s="278"/>
      <c r="AI28" s="278"/>
      <c r="AJ28" s="278"/>
    </row>
    <row r="29" spans="1:36" s="268" customFormat="1" ht="19.5" customHeight="1" outlineLevel="1">
      <c r="A29" s="268" t="s">
        <v>49</v>
      </c>
      <c r="B29" s="264" t="s">
        <v>114</v>
      </c>
      <c r="C29" s="265" t="s">
        <v>366</v>
      </c>
      <c r="D29" s="266"/>
      <c r="E29" s="121">
        <v>1230250</v>
      </c>
      <c r="F29" s="121">
        <v>741000</v>
      </c>
      <c r="G29" s="121">
        <v>574750</v>
      </c>
      <c r="H29" s="121">
        <v>313500</v>
      </c>
      <c r="I29" s="121">
        <v>98800</v>
      </c>
      <c r="J29" s="121">
        <v>1235000</v>
      </c>
      <c r="K29" s="121">
        <v>706800</v>
      </c>
      <c r="L29" s="121">
        <v>571900</v>
      </c>
      <c r="M29" s="121">
        <v>342000</v>
      </c>
      <c r="N29" s="121">
        <v>136799.99999999997</v>
      </c>
      <c r="O29" s="121">
        <v>1027496.25</v>
      </c>
      <c r="P29" s="121">
        <v>607563</v>
      </c>
      <c r="Q29" s="121">
        <v>466592.5</v>
      </c>
      <c r="R29" s="121">
        <v>235281.74999999997</v>
      </c>
      <c r="S29" s="121">
        <v>88354.749999999985</v>
      </c>
      <c r="T29" s="121">
        <v>1075000</v>
      </c>
      <c r="U29" s="121">
        <v>636000</v>
      </c>
      <c r="V29" s="121">
        <v>487000</v>
      </c>
      <c r="W29" s="121">
        <v>249000</v>
      </c>
      <c r="X29" s="121">
        <v>97000</v>
      </c>
      <c r="Y29" s="267">
        <v>6767.9999999999991</v>
      </c>
      <c r="Z29" s="267">
        <v>6351.9999999999991</v>
      </c>
      <c r="AA29" s="267">
        <v>7791.9999999999982</v>
      </c>
      <c r="AB29" s="181" t="s">
        <v>29</v>
      </c>
      <c r="AC29" s="11" t="s">
        <v>29</v>
      </c>
      <c r="AD29" s="181"/>
      <c r="AE29" s="11"/>
      <c r="AF29" s="181"/>
      <c r="AG29" s="11"/>
      <c r="AH29" s="181"/>
      <c r="AI29" s="11"/>
      <c r="AJ29" s="181"/>
    </row>
    <row r="30" spans="1:36" s="43" customFormat="1" ht="14.25" customHeight="1" outlineLevel="1">
      <c r="A30" s="268" t="s">
        <v>49</v>
      </c>
      <c r="B30" s="275" t="s">
        <v>114</v>
      </c>
      <c r="C30" s="261" t="s">
        <v>92</v>
      </c>
      <c r="D30" s="270">
        <v>4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271"/>
      <c r="Z30" s="271"/>
      <c r="AA30" s="271"/>
    </row>
    <row r="31" spans="1:36" s="43" customFormat="1" ht="14.25" customHeight="1" outlineLevel="1">
      <c r="A31" s="268" t="s">
        <v>49</v>
      </c>
      <c r="B31" s="275" t="s">
        <v>114</v>
      </c>
      <c r="C31" s="261" t="s">
        <v>93</v>
      </c>
      <c r="D31" s="270">
        <v>2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271"/>
      <c r="Z31" s="271"/>
      <c r="AA31" s="271"/>
    </row>
    <row r="32" spans="1:36" s="43" customFormat="1" ht="14.25" customHeight="1" outlineLevel="1">
      <c r="A32" s="268" t="s">
        <v>49</v>
      </c>
      <c r="B32" s="275" t="s">
        <v>114</v>
      </c>
      <c r="C32" s="261" t="s">
        <v>94</v>
      </c>
      <c r="D32" s="270">
        <v>3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271"/>
      <c r="Z32" s="271"/>
      <c r="AA32" s="271"/>
    </row>
    <row r="33" spans="1:36" s="43" customFormat="1" ht="14.25" customHeight="1" outlineLevel="1">
      <c r="A33" s="268" t="s">
        <v>49</v>
      </c>
      <c r="B33" s="275" t="s">
        <v>114</v>
      </c>
      <c r="C33" s="261" t="s">
        <v>95</v>
      </c>
      <c r="D33" s="270">
        <v>1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271"/>
      <c r="Z33" s="271"/>
      <c r="AA33" s="271"/>
    </row>
    <row r="34" spans="1:36" s="43" customFormat="1" ht="14.25" customHeight="1" outlineLevel="1">
      <c r="B34" s="275"/>
      <c r="C34" s="26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262"/>
      <c r="Z34" s="262"/>
      <c r="AA34" s="262"/>
      <c r="AB34" s="261"/>
      <c r="AC34" s="261"/>
      <c r="AD34" s="261"/>
      <c r="AE34" s="261"/>
      <c r="AF34" s="261"/>
      <c r="AG34" s="261"/>
      <c r="AH34" s="261"/>
      <c r="AI34" s="261"/>
      <c r="AJ34" s="261"/>
    </row>
    <row r="35" spans="1:36" s="268" customFormat="1" ht="19.5" customHeight="1" outlineLevel="1">
      <c r="A35" s="268" t="s">
        <v>49</v>
      </c>
      <c r="B35" s="264" t="s">
        <v>114</v>
      </c>
      <c r="C35" s="265" t="s">
        <v>140</v>
      </c>
      <c r="D35" s="266"/>
      <c r="E35" s="121">
        <v>978500</v>
      </c>
      <c r="F35" s="121">
        <v>616550</v>
      </c>
      <c r="G35" s="121">
        <v>480700</v>
      </c>
      <c r="H35" s="121">
        <v>225150</v>
      </c>
      <c r="I35" s="121">
        <v>66499.999999999985</v>
      </c>
      <c r="J35" s="121">
        <v>935750</v>
      </c>
      <c r="K35" s="121">
        <v>578550</v>
      </c>
      <c r="L35" s="121">
        <v>474050</v>
      </c>
      <c r="M35" s="121">
        <v>244150</v>
      </c>
      <c r="N35" s="121">
        <v>68399.999999999985</v>
      </c>
      <c r="O35" s="121">
        <v>863692.5</v>
      </c>
      <c r="P35" s="121">
        <v>551968.99999999988</v>
      </c>
      <c r="Q35" s="121">
        <v>452694</v>
      </c>
      <c r="R35" s="121">
        <v>278962.75</v>
      </c>
      <c r="S35" s="121">
        <v>60557.75</v>
      </c>
      <c r="T35" s="121">
        <v>860000</v>
      </c>
      <c r="U35" s="121">
        <v>552000</v>
      </c>
      <c r="V35" s="121">
        <v>452000</v>
      </c>
      <c r="W35" s="121">
        <v>280000</v>
      </c>
      <c r="X35" s="121">
        <v>60000</v>
      </c>
      <c r="Y35" s="267">
        <v>5327.9999999999982</v>
      </c>
      <c r="Z35" s="267">
        <v>5255.9999999999982</v>
      </c>
      <c r="AA35" s="267">
        <v>6767.9999999999982</v>
      </c>
      <c r="AB35" s="181" t="s">
        <v>29</v>
      </c>
      <c r="AC35" s="11" t="s">
        <v>29</v>
      </c>
      <c r="AD35" s="181"/>
      <c r="AE35" s="11"/>
      <c r="AF35" s="181"/>
      <c r="AG35" s="11"/>
      <c r="AH35" s="181"/>
      <c r="AI35" s="11"/>
      <c r="AJ35" s="181"/>
    </row>
    <row r="36" spans="1:36" s="43" customFormat="1" ht="14.25" customHeight="1" outlineLevel="1">
      <c r="A36" s="268" t="s">
        <v>49</v>
      </c>
      <c r="B36" s="275" t="s">
        <v>114</v>
      </c>
      <c r="C36" s="261" t="s">
        <v>141</v>
      </c>
      <c r="D36" s="270">
        <v>1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271"/>
      <c r="Z36" s="271"/>
      <c r="AA36" s="271"/>
    </row>
    <row r="37" spans="1:36" s="43" customFormat="1" ht="14.25" customHeight="1" outlineLevel="1">
      <c r="A37" s="268" t="s">
        <v>49</v>
      </c>
      <c r="B37" s="275" t="s">
        <v>114</v>
      </c>
      <c r="C37" s="261" t="s">
        <v>142</v>
      </c>
      <c r="D37" s="270">
        <v>3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271"/>
      <c r="Z37" s="271"/>
      <c r="AA37" s="271"/>
    </row>
    <row r="38" spans="1:36" s="43" customFormat="1" ht="14.25" customHeight="1" outlineLevel="1">
      <c r="A38" s="268" t="s">
        <v>49</v>
      </c>
      <c r="B38" s="275" t="s">
        <v>114</v>
      </c>
      <c r="C38" s="261" t="s">
        <v>98</v>
      </c>
      <c r="D38" s="270">
        <v>2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271"/>
      <c r="Z38" s="271"/>
      <c r="AA38" s="271"/>
    </row>
    <row r="39" spans="1:36" s="43" customFormat="1" ht="14.25" customHeight="1" outlineLevel="1">
      <c r="A39" s="268"/>
      <c r="B39" s="275"/>
      <c r="C39" s="261"/>
      <c r="D39" s="270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271"/>
      <c r="Z39" s="271"/>
      <c r="AA39" s="271"/>
    </row>
    <row r="40" spans="1:36" s="263" customFormat="1" ht="19.5" customHeight="1" outlineLevel="1">
      <c r="A40" s="263" t="s">
        <v>49</v>
      </c>
      <c r="B40" s="264" t="s">
        <v>115</v>
      </c>
      <c r="C40" s="265" t="s">
        <v>209</v>
      </c>
      <c r="D40" s="266">
        <v>7</v>
      </c>
      <c r="E40" s="121">
        <v>805000</v>
      </c>
      <c r="F40" s="121">
        <v>440999.99999999994</v>
      </c>
      <c r="G40" s="121">
        <v>343000</v>
      </c>
      <c r="H40" s="121">
        <v>154000</v>
      </c>
      <c r="I40" s="121">
        <v>35000</v>
      </c>
      <c r="J40" s="121">
        <v>805000</v>
      </c>
      <c r="K40" s="121">
        <v>448000</v>
      </c>
      <c r="L40" s="121">
        <v>371000</v>
      </c>
      <c r="M40" s="121">
        <v>196000</v>
      </c>
      <c r="N40" s="121">
        <v>35000</v>
      </c>
      <c r="O40" s="121">
        <v>875000</v>
      </c>
      <c r="P40" s="121">
        <v>476000</v>
      </c>
      <c r="Q40" s="121">
        <v>406000</v>
      </c>
      <c r="R40" s="121">
        <v>175000</v>
      </c>
      <c r="S40" s="121">
        <v>35000</v>
      </c>
      <c r="T40" s="121">
        <v>875000</v>
      </c>
      <c r="U40" s="121">
        <v>476000</v>
      </c>
      <c r="V40" s="121">
        <v>392000</v>
      </c>
      <c r="W40" s="121">
        <v>189000</v>
      </c>
      <c r="X40" s="121">
        <v>42000</v>
      </c>
      <c r="Y40" s="267">
        <v>9379.9999999999982</v>
      </c>
      <c r="Z40" s="267">
        <v>8119.9999999999982</v>
      </c>
      <c r="AA40" s="267">
        <v>5179.9999999999991</v>
      </c>
      <c r="AB40" s="181"/>
      <c r="AC40" s="11"/>
      <c r="AD40" s="181"/>
      <c r="AE40" s="11" t="s">
        <v>29</v>
      </c>
      <c r="AF40" s="181"/>
      <c r="AG40" s="11"/>
      <c r="AH40" s="181"/>
      <c r="AI40" s="11"/>
      <c r="AJ40" s="181"/>
    </row>
    <row r="41" spans="1:36" s="43" customFormat="1" ht="14.25" customHeight="1" outlineLevel="1">
      <c r="B41" s="261"/>
      <c r="C41" s="26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262"/>
      <c r="Z41" s="262"/>
      <c r="AA41" s="262"/>
      <c r="AB41" s="261"/>
      <c r="AC41" s="261"/>
      <c r="AD41" s="261"/>
      <c r="AE41" s="261"/>
      <c r="AF41" s="261"/>
      <c r="AG41" s="261"/>
      <c r="AH41" s="261"/>
      <c r="AI41" s="261"/>
      <c r="AJ41" s="261"/>
    </row>
    <row r="42" spans="1:36" s="268" customFormat="1" ht="19.5" customHeight="1" outlineLevel="1">
      <c r="A42" s="268" t="s">
        <v>49</v>
      </c>
      <c r="B42" s="264" t="s">
        <v>115</v>
      </c>
      <c r="C42" s="265" t="s">
        <v>210</v>
      </c>
      <c r="D42" s="266"/>
      <c r="E42" s="121">
        <v>698000</v>
      </c>
      <c r="F42" s="121">
        <v>375000</v>
      </c>
      <c r="G42" s="121">
        <v>339000</v>
      </c>
      <c r="H42" s="121">
        <v>181000</v>
      </c>
      <c r="I42" s="121">
        <v>44000</v>
      </c>
      <c r="J42" s="121">
        <v>762000</v>
      </c>
      <c r="K42" s="121">
        <v>408000</v>
      </c>
      <c r="L42" s="121">
        <v>375000</v>
      </c>
      <c r="M42" s="121">
        <v>201000</v>
      </c>
      <c r="N42" s="121">
        <v>50000</v>
      </c>
      <c r="O42" s="121">
        <v>896000</v>
      </c>
      <c r="P42" s="121">
        <v>452000</v>
      </c>
      <c r="Q42" s="121">
        <v>420000</v>
      </c>
      <c r="R42" s="121">
        <v>233000</v>
      </c>
      <c r="S42" s="121">
        <v>61000</v>
      </c>
      <c r="T42" s="121">
        <v>799000</v>
      </c>
      <c r="U42" s="121">
        <v>414000</v>
      </c>
      <c r="V42" s="121">
        <v>371000</v>
      </c>
      <c r="W42" s="121">
        <v>214000</v>
      </c>
      <c r="X42" s="121">
        <v>52000</v>
      </c>
      <c r="Y42" s="267">
        <v>7407.9999999999991</v>
      </c>
      <c r="Z42" s="267">
        <v>6079.9999999999991</v>
      </c>
      <c r="AA42" s="267">
        <v>5631.9999999999991</v>
      </c>
      <c r="AB42" s="181"/>
      <c r="AC42" s="11"/>
      <c r="AD42" s="181"/>
      <c r="AE42" s="11" t="s">
        <v>29</v>
      </c>
      <c r="AF42" s="181"/>
      <c r="AG42" s="11"/>
      <c r="AH42" s="181"/>
      <c r="AI42" s="11"/>
      <c r="AJ42" s="181"/>
    </row>
    <row r="43" spans="1:36" s="43" customFormat="1" ht="14.25" customHeight="1" outlineLevel="1">
      <c r="A43" s="268" t="s">
        <v>49</v>
      </c>
      <c r="B43" s="275" t="s">
        <v>115</v>
      </c>
      <c r="C43" s="261" t="s">
        <v>111</v>
      </c>
      <c r="D43" s="270">
        <v>2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271"/>
      <c r="Z43" s="271"/>
      <c r="AA43" s="271"/>
    </row>
    <row r="44" spans="1:36" s="43" customFormat="1" ht="14.25" customHeight="1" outlineLevel="1">
      <c r="A44" s="268" t="s">
        <v>49</v>
      </c>
      <c r="B44" s="275" t="s">
        <v>115</v>
      </c>
      <c r="C44" s="261" t="s">
        <v>101</v>
      </c>
      <c r="D44" s="270">
        <v>2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271"/>
      <c r="Z44" s="271"/>
      <c r="AA44" s="271"/>
    </row>
    <row r="45" spans="1:36" s="43" customFormat="1" ht="14.25" customHeight="1" outlineLevel="1">
      <c r="A45" s="268" t="s">
        <v>49</v>
      </c>
      <c r="B45" s="275" t="s">
        <v>115</v>
      </c>
      <c r="C45" s="261" t="s">
        <v>112</v>
      </c>
      <c r="D45" s="270">
        <v>2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271"/>
      <c r="Z45" s="271"/>
      <c r="AA45" s="271"/>
    </row>
    <row r="46" spans="1:36" s="43" customFormat="1" ht="14.25" customHeight="1" outlineLevel="1">
      <c r="A46" s="268" t="s">
        <v>49</v>
      </c>
      <c r="B46" s="275" t="s">
        <v>115</v>
      </c>
      <c r="C46" s="261" t="s">
        <v>103</v>
      </c>
      <c r="D46" s="270">
        <v>2</v>
      </c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271"/>
      <c r="Z46" s="271"/>
      <c r="AA46" s="271"/>
    </row>
    <row r="47" spans="1:36" s="43" customFormat="1" ht="14.25" customHeight="1" outlineLevel="1">
      <c r="A47" s="268" t="s">
        <v>49</v>
      </c>
      <c r="B47" s="275" t="s">
        <v>115</v>
      </c>
      <c r="C47" s="261" t="s">
        <v>104</v>
      </c>
      <c r="D47" s="270">
        <v>2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271"/>
      <c r="Z47" s="271"/>
      <c r="AA47" s="271"/>
    </row>
    <row r="48" spans="1:36" s="43" customFormat="1" ht="14.25" customHeight="1" outlineLevel="1">
      <c r="A48" s="268" t="s">
        <v>49</v>
      </c>
      <c r="B48" s="275" t="s">
        <v>115</v>
      </c>
      <c r="C48" s="261" t="s">
        <v>105</v>
      </c>
      <c r="D48" s="270">
        <v>3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271"/>
      <c r="Z48" s="271"/>
      <c r="AA48" s="271"/>
    </row>
    <row r="49" spans="1:36" s="43" customFormat="1" ht="14.25" customHeight="1" outlineLevel="1">
      <c r="B49" s="261"/>
      <c r="C49" s="26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262"/>
      <c r="Z49" s="262"/>
      <c r="AA49" s="262"/>
      <c r="AB49" s="261"/>
      <c r="AC49" s="261"/>
      <c r="AD49" s="261"/>
      <c r="AE49" s="261"/>
      <c r="AF49" s="261"/>
      <c r="AG49" s="261"/>
      <c r="AH49" s="261"/>
      <c r="AI49" s="261"/>
      <c r="AJ49" s="261"/>
    </row>
    <row r="50" spans="1:36" s="43" customFormat="1" ht="14.25" customHeight="1" outlineLevel="1">
      <c r="A50" s="268"/>
      <c r="B50" s="269"/>
      <c r="C50" s="261"/>
      <c r="D50" s="270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271"/>
      <c r="Z50" s="271"/>
      <c r="AA50" s="271"/>
    </row>
    <row r="51" spans="1:36" s="268" customFormat="1" ht="19.5" customHeight="1" outlineLevel="1">
      <c r="A51" s="268" t="s">
        <v>49</v>
      </c>
      <c r="B51" s="264" t="s">
        <v>115</v>
      </c>
      <c r="C51" s="265" t="s">
        <v>618</v>
      </c>
      <c r="D51" s="266"/>
      <c r="E51" s="121">
        <v>551000</v>
      </c>
      <c r="F51" s="121">
        <v>281000</v>
      </c>
      <c r="G51" s="121">
        <v>259000</v>
      </c>
      <c r="H51" s="121">
        <v>136000</v>
      </c>
      <c r="I51" s="121">
        <v>34000</v>
      </c>
      <c r="J51" s="121">
        <v>555000</v>
      </c>
      <c r="K51" s="121">
        <v>289000</v>
      </c>
      <c r="L51" s="121">
        <v>276000</v>
      </c>
      <c r="M51" s="121">
        <v>144000</v>
      </c>
      <c r="N51" s="121">
        <v>35000</v>
      </c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267">
        <v>5867.9999999999982</v>
      </c>
      <c r="Z51" s="267">
        <v>4427.9999999999982</v>
      </c>
      <c r="AA51" s="267"/>
      <c r="AB51" s="181"/>
      <c r="AC51" s="11"/>
      <c r="AD51" s="181"/>
      <c r="AE51" s="11" t="s">
        <v>29</v>
      </c>
      <c r="AF51" s="181"/>
      <c r="AG51" s="11"/>
      <c r="AH51" s="181"/>
      <c r="AI51" s="11"/>
      <c r="AJ51" s="181"/>
    </row>
    <row r="52" spans="1:36" s="268" customFormat="1" ht="19.5" customHeight="1" outlineLevel="1">
      <c r="A52" s="268" t="s">
        <v>49</v>
      </c>
      <c r="B52" s="275" t="s">
        <v>115</v>
      </c>
      <c r="C52" s="174" t="s">
        <v>221</v>
      </c>
      <c r="D52" s="276">
        <v>1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467"/>
      <c r="Z52" s="467"/>
      <c r="AA52" s="467"/>
      <c r="AB52" s="181"/>
      <c r="AC52" s="11"/>
      <c r="AD52" s="181"/>
      <c r="AE52" s="11"/>
      <c r="AF52" s="181"/>
      <c r="AG52" s="11"/>
      <c r="AH52" s="181"/>
      <c r="AI52" s="11"/>
      <c r="AJ52" s="181"/>
    </row>
    <row r="53" spans="1:36" s="43" customFormat="1" ht="14.25" customHeight="1" outlineLevel="1">
      <c r="A53" s="268" t="s">
        <v>49</v>
      </c>
      <c r="B53" s="275" t="s">
        <v>115</v>
      </c>
      <c r="C53" s="261" t="s">
        <v>111</v>
      </c>
      <c r="D53" s="270">
        <v>2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271"/>
      <c r="Z53" s="271"/>
      <c r="AA53" s="271"/>
    </row>
    <row r="54" spans="1:36" s="43" customFormat="1" ht="14.25" customHeight="1" outlineLevel="1">
      <c r="A54" s="268" t="s">
        <v>49</v>
      </c>
      <c r="B54" s="275" t="s">
        <v>115</v>
      </c>
      <c r="C54" s="261" t="s">
        <v>101</v>
      </c>
      <c r="D54" s="270">
        <v>2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271"/>
      <c r="Z54" s="271"/>
      <c r="AA54" s="271"/>
    </row>
    <row r="55" spans="1:36" s="43" customFormat="1" ht="14.25" customHeight="1" outlineLevel="1">
      <c r="A55" s="268" t="s">
        <v>49</v>
      </c>
      <c r="B55" s="275" t="s">
        <v>115</v>
      </c>
      <c r="C55" s="261" t="s">
        <v>112</v>
      </c>
      <c r="D55" s="270">
        <v>3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271"/>
      <c r="Z55" s="271"/>
      <c r="AA55" s="271"/>
    </row>
    <row r="56" spans="1:36" s="43" customFormat="1" ht="14.25" customHeight="1" outlineLevel="1">
      <c r="A56" s="268"/>
      <c r="B56" s="269"/>
      <c r="C56" s="261"/>
      <c r="D56" s="270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271"/>
      <c r="Z56" s="271"/>
      <c r="AA56" s="271"/>
    </row>
    <row r="57" spans="1:36" s="268" customFormat="1" ht="19.5" customHeight="1" outlineLevel="1">
      <c r="A57" s="268" t="s">
        <v>49</v>
      </c>
      <c r="B57" s="264" t="s">
        <v>115</v>
      </c>
      <c r="C57" s="265" t="s">
        <v>619</v>
      </c>
      <c r="D57" s="266"/>
      <c r="E57" s="121"/>
      <c r="F57" s="121"/>
      <c r="G57" s="121"/>
      <c r="H57" s="121"/>
      <c r="I57" s="121"/>
      <c r="J57" s="121">
        <v>440000</v>
      </c>
      <c r="K57" s="121">
        <v>225000</v>
      </c>
      <c r="L57" s="121">
        <v>223000</v>
      </c>
      <c r="M57" s="121">
        <v>116000</v>
      </c>
      <c r="N57" s="121">
        <v>30000</v>
      </c>
      <c r="O57" s="121">
        <v>524000</v>
      </c>
      <c r="P57" s="121">
        <v>247000</v>
      </c>
      <c r="Q57" s="121">
        <v>253000</v>
      </c>
      <c r="R57" s="121">
        <v>144000</v>
      </c>
      <c r="S57" s="121">
        <v>35000</v>
      </c>
      <c r="T57" s="121">
        <v>450000</v>
      </c>
      <c r="U57" s="121">
        <v>219000</v>
      </c>
      <c r="V57" s="121">
        <v>207000</v>
      </c>
      <c r="W57" s="121">
        <v>122000</v>
      </c>
      <c r="X57" s="121">
        <v>30000</v>
      </c>
      <c r="Y57" s="267"/>
      <c r="Z57" s="267">
        <v>3384</v>
      </c>
      <c r="AA57" s="267">
        <v>3204</v>
      </c>
      <c r="AB57" s="181"/>
      <c r="AC57" s="11"/>
      <c r="AD57" s="181"/>
      <c r="AE57" s="11" t="s">
        <v>29</v>
      </c>
      <c r="AF57" s="181"/>
      <c r="AG57" s="11"/>
      <c r="AH57" s="181"/>
      <c r="AI57" s="11"/>
      <c r="AJ57" s="181"/>
    </row>
    <row r="58" spans="1:36" s="43" customFormat="1" ht="14.25" customHeight="1" outlineLevel="1">
      <c r="A58" s="268" t="s">
        <v>49</v>
      </c>
      <c r="B58" s="275" t="s">
        <v>115</v>
      </c>
      <c r="C58" s="261" t="s">
        <v>111</v>
      </c>
      <c r="D58" s="270">
        <v>2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271"/>
      <c r="Z58" s="271"/>
      <c r="AA58" s="271"/>
    </row>
    <row r="59" spans="1:36" s="43" customFormat="1" ht="14.25" customHeight="1" outlineLevel="1">
      <c r="A59" s="268" t="s">
        <v>49</v>
      </c>
      <c r="B59" s="275" t="s">
        <v>115</v>
      </c>
      <c r="C59" s="261" t="s">
        <v>101</v>
      </c>
      <c r="D59" s="270">
        <v>2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271"/>
      <c r="Z59" s="271"/>
      <c r="AA59" s="271"/>
    </row>
    <row r="60" spans="1:36" s="43" customFormat="1" ht="14.25" customHeight="1" outlineLevel="1">
      <c r="A60" s="268" t="s">
        <v>49</v>
      </c>
      <c r="B60" s="275" t="s">
        <v>115</v>
      </c>
      <c r="C60" s="261" t="s">
        <v>112</v>
      </c>
      <c r="D60" s="270">
        <v>3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271"/>
      <c r="Z60" s="271"/>
      <c r="AA60" s="271"/>
    </row>
    <row r="61" spans="1:36" s="43" customFormat="1" ht="14.25" customHeight="1" outlineLevel="1">
      <c r="A61" s="268"/>
      <c r="B61" s="275"/>
      <c r="C61" s="261"/>
      <c r="D61" s="270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271"/>
      <c r="Z61" s="271"/>
      <c r="AA61" s="271"/>
    </row>
    <row r="62" spans="1:36" s="268" customFormat="1" ht="19.5" customHeight="1" outlineLevel="1">
      <c r="A62" s="268" t="s">
        <v>49</v>
      </c>
      <c r="B62" s="264" t="s">
        <v>116</v>
      </c>
      <c r="C62" s="265" t="s">
        <v>211</v>
      </c>
      <c r="D62" s="266"/>
      <c r="E62" s="121">
        <v>1120000</v>
      </c>
      <c r="F62" s="121">
        <v>570991.37931034481</v>
      </c>
      <c r="G62" s="121">
        <v>477068.96551724139</v>
      </c>
      <c r="H62" s="121">
        <v>272155.1724137931</v>
      </c>
      <c r="I62" s="121">
        <v>92715.517241379304</v>
      </c>
      <c r="J62" s="121">
        <v>1070000</v>
      </c>
      <c r="K62" s="121">
        <v>543750</v>
      </c>
      <c r="L62" s="121">
        <v>511250</v>
      </c>
      <c r="M62" s="121">
        <v>251750</v>
      </c>
      <c r="N62" s="121">
        <v>98250</v>
      </c>
      <c r="O62" s="121">
        <v>1085000</v>
      </c>
      <c r="P62" s="121">
        <v>547500</v>
      </c>
      <c r="Q62" s="121">
        <v>468656.25</v>
      </c>
      <c r="R62" s="121">
        <v>225906.25</v>
      </c>
      <c r="S62" s="121">
        <v>104531.25</v>
      </c>
      <c r="T62" s="121">
        <v>1310000</v>
      </c>
      <c r="U62" s="121">
        <v>659764.70588235301</v>
      </c>
      <c r="V62" s="121">
        <v>607786.76470588241</v>
      </c>
      <c r="W62" s="121">
        <v>280044.1176470588</v>
      </c>
      <c r="X62" s="121">
        <v>122522.05882352941</v>
      </c>
      <c r="Y62" s="267">
        <v>7040</v>
      </c>
      <c r="Z62" s="267">
        <v>6648</v>
      </c>
      <c r="AA62" s="267">
        <v>7760</v>
      </c>
      <c r="AB62" s="181"/>
      <c r="AC62" s="11"/>
      <c r="AD62" s="181" t="s">
        <v>29</v>
      </c>
      <c r="AE62" s="11"/>
      <c r="AF62" s="181"/>
      <c r="AG62" s="11"/>
      <c r="AH62" s="181"/>
      <c r="AI62" s="11"/>
      <c r="AJ62" s="181"/>
    </row>
    <row r="63" spans="1:36" s="268" customFormat="1" ht="19.5" customHeight="1" outlineLevel="1">
      <c r="A63" s="268" t="s">
        <v>49</v>
      </c>
      <c r="B63" s="275" t="s">
        <v>116</v>
      </c>
      <c r="C63" s="174" t="s">
        <v>106</v>
      </c>
      <c r="D63" s="276">
        <v>10</v>
      </c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277"/>
      <c r="Z63" s="277"/>
      <c r="AA63" s="277"/>
      <c r="AB63" s="259"/>
      <c r="AC63" s="259"/>
      <c r="AD63" s="259"/>
      <c r="AE63" s="259"/>
      <c r="AF63" s="259"/>
      <c r="AG63" s="259"/>
      <c r="AH63" s="259"/>
      <c r="AI63" s="259"/>
      <c r="AJ63" s="259"/>
    </row>
    <row r="64" spans="1:36" s="43" customFormat="1" ht="14.25" customHeight="1" outlineLevel="1">
      <c r="A64" s="268" t="s">
        <v>49</v>
      </c>
      <c r="B64" s="275" t="s">
        <v>116</v>
      </c>
      <c r="C64" s="202" t="s">
        <v>107</v>
      </c>
      <c r="D64" s="270">
        <v>7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271"/>
      <c r="Z64" s="271"/>
      <c r="AA64" s="271"/>
    </row>
    <row r="65" spans="1:36" s="43" customFormat="1" ht="14.25" customHeight="1" outlineLevel="1">
      <c r="A65" s="268" t="s">
        <v>49</v>
      </c>
      <c r="B65" s="275" t="s">
        <v>116</v>
      </c>
      <c r="C65" s="202" t="s">
        <v>108</v>
      </c>
      <c r="D65" s="270">
        <v>7</v>
      </c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271"/>
      <c r="Z65" s="271"/>
      <c r="AA65" s="271"/>
    </row>
    <row r="66" spans="1:36" s="43" customFormat="1" ht="14.25" customHeight="1" outlineLevel="1">
      <c r="A66" s="268"/>
      <c r="B66" s="275"/>
      <c r="C66" s="203"/>
      <c r="D66" s="270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271"/>
      <c r="Z66" s="271"/>
      <c r="AA66" s="271"/>
    </row>
    <row r="67" spans="1:36" s="43" customFormat="1" ht="14.25" customHeight="1" outlineLevel="1">
      <c r="A67" s="268"/>
      <c r="B67" s="275"/>
      <c r="C67" s="261"/>
      <c r="D67" s="270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271"/>
      <c r="Z67" s="271"/>
      <c r="AA67" s="271"/>
    </row>
    <row r="68" spans="1:36" s="268" customFormat="1" ht="19.5" customHeight="1" outlineLevel="1">
      <c r="A68" s="268" t="s">
        <v>49</v>
      </c>
      <c r="B68" s="264" t="s">
        <v>325</v>
      </c>
      <c r="C68" s="265" t="s">
        <v>326</v>
      </c>
      <c r="D68" s="266">
        <v>35</v>
      </c>
      <c r="E68" s="121">
        <v>997500</v>
      </c>
      <c r="F68" s="121">
        <v>540333.16623056936</v>
      </c>
      <c r="G68" s="121">
        <v>655554.51625787618</v>
      </c>
      <c r="H68" s="121">
        <v>454166.50363957975</v>
      </c>
      <c r="I68" s="121">
        <v>174615.4191018838</v>
      </c>
      <c r="J68" s="121">
        <v>997500</v>
      </c>
      <c r="K68" s="121">
        <v>540333.16623056936</v>
      </c>
      <c r="L68" s="121">
        <v>655554.51625787618</v>
      </c>
      <c r="M68" s="121">
        <v>454166.50363957975</v>
      </c>
      <c r="N68" s="121">
        <v>174615.4191018838</v>
      </c>
      <c r="O68" s="121">
        <v>910000</v>
      </c>
      <c r="P68" s="121">
        <v>501689.76325991913</v>
      </c>
      <c r="Q68" s="121">
        <v>594806.56603151036</v>
      </c>
      <c r="R68" s="121">
        <v>390407.4898952404</v>
      </c>
      <c r="S68" s="121">
        <v>137742.3080095686</v>
      </c>
      <c r="T68" s="121">
        <v>945000</v>
      </c>
      <c r="U68" s="121">
        <v>520985.52338530065</v>
      </c>
      <c r="V68" s="121">
        <v>617683.74164810695</v>
      </c>
      <c r="W68" s="121">
        <v>405423.16258351895</v>
      </c>
      <c r="X68" s="121">
        <v>143040.08908685969</v>
      </c>
      <c r="Y68" s="267">
        <v>12250</v>
      </c>
      <c r="Z68" s="267">
        <v>10850</v>
      </c>
      <c r="AA68" s="267">
        <v>12250</v>
      </c>
      <c r="AB68" s="181"/>
      <c r="AC68" s="11" t="s">
        <v>29</v>
      </c>
      <c r="AD68" s="181"/>
      <c r="AE68" s="11"/>
      <c r="AF68" s="181"/>
      <c r="AG68" s="11"/>
      <c r="AH68" s="181"/>
      <c r="AI68" s="11"/>
      <c r="AJ68" s="181"/>
    </row>
    <row r="69" spans="1:36" s="268" customFormat="1" ht="19.5" customHeight="1" outlineLevel="1">
      <c r="A69" s="268" t="s">
        <v>49</v>
      </c>
      <c r="B69" s="264" t="s">
        <v>325</v>
      </c>
      <c r="C69" s="265" t="s">
        <v>372</v>
      </c>
      <c r="D69" s="266">
        <v>38</v>
      </c>
      <c r="E69" s="121">
        <v>1083000</v>
      </c>
      <c r="F69" s="121">
        <v>586647.437621761</v>
      </c>
      <c r="G69" s="121">
        <v>711744.90336569422</v>
      </c>
      <c r="H69" s="121">
        <v>493095.06109440088</v>
      </c>
      <c r="I69" s="121">
        <v>189582.45502490242</v>
      </c>
      <c r="J69" s="121">
        <v>1083000</v>
      </c>
      <c r="K69" s="121">
        <v>586647.437621761</v>
      </c>
      <c r="L69" s="121">
        <v>711744.90336569422</v>
      </c>
      <c r="M69" s="121">
        <v>493095.06109440088</v>
      </c>
      <c r="N69" s="121">
        <v>189582.45502490242</v>
      </c>
      <c r="O69" s="121">
        <v>988000</v>
      </c>
      <c r="P69" s="121">
        <v>544691.74296791223</v>
      </c>
      <c r="Q69" s="121">
        <v>645789.98597706831</v>
      </c>
      <c r="R69" s="121">
        <v>423870.98902911815</v>
      </c>
      <c r="S69" s="121">
        <v>149548.79155324592</v>
      </c>
      <c r="T69" s="121">
        <v>1026000</v>
      </c>
      <c r="U69" s="121">
        <v>565641.42538975494</v>
      </c>
      <c r="V69" s="121">
        <v>670628.06236080185</v>
      </c>
      <c r="W69" s="121">
        <v>440173.71937639196</v>
      </c>
      <c r="X69" s="121">
        <v>155300.66815144767</v>
      </c>
      <c r="Y69" s="267">
        <v>13300</v>
      </c>
      <c r="Z69" s="267">
        <v>11780</v>
      </c>
      <c r="AA69" s="267">
        <v>13300</v>
      </c>
      <c r="AB69" s="181"/>
      <c r="AC69" s="11" t="s">
        <v>29</v>
      </c>
      <c r="AD69" s="181"/>
      <c r="AE69" s="11"/>
      <c r="AF69" s="181"/>
      <c r="AG69" s="11"/>
      <c r="AH69" s="181"/>
      <c r="AI69" s="11"/>
      <c r="AJ69" s="181"/>
    </row>
    <row r="70" spans="1:36" s="268" customFormat="1" ht="19.5" customHeight="1" outlineLevel="1">
      <c r="A70" s="268" t="s">
        <v>49</v>
      </c>
      <c r="B70" s="264" t="s">
        <v>325</v>
      </c>
      <c r="C70" s="265" t="s">
        <v>328</v>
      </c>
      <c r="D70" s="266">
        <v>95</v>
      </c>
      <c r="E70" s="121">
        <v>2707500</v>
      </c>
      <c r="F70" s="121">
        <v>1466618.5940544026</v>
      </c>
      <c r="G70" s="121">
        <v>1779362.2584142354</v>
      </c>
      <c r="H70" s="121">
        <v>1232737.6527360021</v>
      </c>
      <c r="I70" s="121">
        <v>473956.13756225602</v>
      </c>
      <c r="J70" s="121">
        <v>2707500</v>
      </c>
      <c r="K70" s="121">
        <v>1466618.5940544026</v>
      </c>
      <c r="L70" s="121">
        <v>1779362.2584142354</v>
      </c>
      <c r="M70" s="121">
        <v>1232737.6527360021</v>
      </c>
      <c r="N70" s="121">
        <v>473956.13756225602</v>
      </c>
      <c r="O70" s="121">
        <v>2470000</v>
      </c>
      <c r="P70" s="121">
        <v>1361729.3574197805</v>
      </c>
      <c r="Q70" s="121">
        <v>1614474.9649426709</v>
      </c>
      <c r="R70" s="121">
        <v>1059677.4725727953</v>
      </c>
      <c r="S70" s="121">
        <v>373871.97888311476</v>
      </c>
      <c r="T70" s="121">
        <v>2565000</v>
      </c>
      <c r="U70" s="121">
        <v>1414103.5634743874</v>
      </c>
      <c r="V70" s="121">
        <v>1676570.1559020046</v>
      </c>
      <c r="W70" s="121">
        <v>1100434.29844098</v>
      </c>
      <c r="X70" s="121">
        <v>388251.67037861916</v>
      </c>
      <c r="Y70" s="267">
        <v>29925</v>
      </c>
      <c r="Z70" s="267">
        <v>26505</v>
      </c>
      <c r="AA70" s="267">
        <v>29925</v>
      </c>
      <c r="AB70" s="181"/>
      <c r="AC70" s="11" t="s">
        <v>29</v>
      </c>
      <c r="AD70" s="181"/>
      <c r="AE70" s="11"/>
      <c r="AF70" s="181"/>
      <c r="AG70" s="11"/>
      <c r="AH70" s="181"/>
      <c r="AI70" s="11"/>
      <c r="AJ70" s="181"/>
    </row>
    <row r="71" spans="1:36" s="43" customFormat="1" ht="14.25" customHeight="1" outlineLevel="1">
      <c r="A71" s="268"/>
      <c r="B71" s="275"/>
      <c r="C71" s="261"/>
      <c r="D71" s="270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271"/>
      <c r="Z71" s="271"/>
      <c r="AA71" s="271"/>
    </row>
    <row r="72" spans="1:36" s="43" customFormat="1" ht="15">
      <c r="B72" s="261"/>
      <c r="C72" s="261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279"/>
      <c r="Z72" s="61"/>
      <c r="AA72" s="61"/>
      <c r="AB72" s="261"/>
      <c r="AC72" s="261"/>
      <c r="AD72" s="261"/>
      <c r="AE72" s="261"/>
      <c r="AF72" s="261"/>
      <c r="AG72" s="261"/>
      <c r="AH72" s="261"/>
      <c r="AI72" s="261"/>
      <c r="AJ72" s="261"/>
    </row>
    <row r="73" spans="1:36" s="43" customFormat="1" ht="15">
      <c r="A73" s="183" t="s">
        <v>73</v>
      </c>
      <c r="C73" s="261"/>
      <c r="D73" s="270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271"/>
      <c r="Z73" s="271"/>
      <c r="AA73" s="271"/>
    </row>
    <row r="74" spans="1:36" s="43" customFormat="1" ht="15">
      <c r="A74" s="183"/>
      <c r="B74" s="43" t="s">
        <v>620</v>
      </c>
      <c r="C74" s="261"/>
      <c r="D74" s="270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271"/>
      <c r="Z74" s="271"/>
      <c r="AA74" s="271"/>
    </row>
    <row r="75" spans="1:36" s="261" customFormat="1" ht="15" outlineLevel="1">
      <c r="B75" s="199" t="s">
        <v>117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</row>
    <row r="76" spans="1:36" s="261" customFormat="1" ht="15">
      <c r="B76" s="261" t="s">
        <v>126</v>
      </c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</row>
    <row r="77" spans="1:36" s="261" customFormat="1" ht="15">
      <c r="B77" s="261" t="s">
        <v>68</v>
      </c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</row>
    <row r="78" spans="1:36" s="43" customFormat="1">
      <c r="B78" s="200" t="s">
        <v>214</v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</row>
    <row r="79" spans="1:36" s="43" customFormat="1" ht="15"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</row>
    <row r="80" spans="1:36" s="43" customFormat="1" ht="15"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</row>
    <row r="81" spans="5:24" s="43" customFormat="1" ht="15"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</row>
    <row r="82" spans="5:24" s="43" customFormat="1" ht="15"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</row>
    <row r="83" spans="5:24" ht="15"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</row>
    <row r="84" spans="5:24" ht="15"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</row>
    <row r="85" spans="5:24" ht="15"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</row>
    <row r="86" spans="5:24" ht="15"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</row>
    <row r="87" spans="5:24" ht="15"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</row>
    <row r="88" spans="5:24" ht="15"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</row>
    <row r="89" spans="5:24" ht="15"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</row>
    <row r="90" spans="5:24" ht="15"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</row>
    <row r="91" spans="5:24" ht="15"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</row>
    <row r="92" spans="5:24" ht="15"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</row>
    <row r="93" spans="5:24" ht="15"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</row>
    <row r="94" spans="5:24" ht="15"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</row>
    <row r="95" spans="5:24" ht="15"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</row>
    <row r="96" spans="5:24" ht="15"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</row>
    <row r="97" spans="5:24" ht="15"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</row>
    <row r="98" spans="5:24" ht="15"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</row>
    <row r="99" spans="5:24" ht="15"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</row>
    <row r="100" spans="5:24" ht="15"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</row>
    <row r="101" spans="5:24" ht="15"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</row>
    <row r="102" spans="5:24" ht="15"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</row>
    <row r="103" spans="5:24" ht="15"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</row>
    <row r="104" spans="5:24" ht="15"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</row>
    <row r="105" spans="5:24" ht="15"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</row>
    <row r="106" spans="5:24" ht="15"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</row>
    <row r="107" spans="5:24" ht="15"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</row>
    <row r="108" spans="5:24" ht="15"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</row>
    <row r="109" spans="5:24" ht="15"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</row>
    <row r="110" spans="5:24" ht="15"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</row>
    <row r="111" spans="5:24" ht="15"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</row>
    <row r="112" spans="5:24" ht="15"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</row>
    <row r="113" spans="5:24" ht="15"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</row>
    <row r="114" spans="5:24" ht="15"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</row>
    <row r="115" spans="5:24" ht="15"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</row>
    <row r="116" spans="5:24" ht="15"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</row>
    <row r="117" spans="5:24" ht="15"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</row>
    <row r="118" spans="5:24" ht="15"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</row>
    <row r="119" spans="5:24" ht="15"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</row>
    <row r="120" spans="5:24" ht="15"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</row>
    <row r="121" spans="5:24" ht="15"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</row>
    <row r="122" spans="5:24" ht="15"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</row>
    <row r="123" spans="5:24" ht="15"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</row>
    <row r="124" spans="5:24" ht="15"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</row>
    <row r="125" spans="5:24" ht="15"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</row>
    <row r="126" spans="5:24" ht="15"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</row>
    <row r="127" spans="5:24" ht="15"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</row>
    <row r="128" spans="5:24" ht="15"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</row>
    <row r="129" spans="5:24" ht="15"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</row>
    <row r="130" spans="5:24" ht="15"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</row>
    <row r="131" spans="5:24" ht="15"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</row>
    <row r="132" spans="5:24" ht="15"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</row>
    <row r="133" spans="5:24" ht="15"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</row>
    <row r="134" spans="5:24" ht="15"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</row>
    <row r="135" spans="5:24" ht="15"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</row>
    <row r="136" spans="5:24" ht="15"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</row>
    <row r="137" spans="5:24" ht="15"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</row>
    <row r="138" spans="5:24" ht="15"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</row>
    <row r="139" spans="5:24" ht="15"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</row>
    <row r="140" spans="5:24" ht="15"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</row>
    <row r="141" spans="5:24" ht="15"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</row>
    <row r="142" spans="5:24" ht="15"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</row>
    <row r="143" spans="5:24" ht="15"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</row>
    <row r="144" spans="5:24" ht="15"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</row>
    <row r="145" spans="5:24" ht="15"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</row>
    <row r="146" spans="5:24" ht="15"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</row>
    <row r="147" spans="5:24" ht="15"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</row>
    <row r="148" spans="5:24" ht="15"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</row>
    <row r="149" spans="5:24" ht="15"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</row>
    <row r="150" spans="5:24" ht="15"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</row>
    <row r="151" spans="5:24" ht="15"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</row>
    <row r="152" spans="5:24" ht="15"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</row>
    <row r="153" spans="5:24" ht="15"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</row>
    <row r="154" spans="5:24" ht="15"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</row>
    <row r="155" spans="5:24" ht="15"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</row>
    <row r="156" spans="5:24" ht="15"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</row>
    <row r="157" spans="5:24" ht="15"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</row>
    <row r="158" spans="5:24" ht="15"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</row>
    <row r="159" spans="5:24" ht="15"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</row>
    <row r="160" spans="5:24" ht="15"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</row>
    <row r="161" spans="5:24" ht="15"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</row>
    <row r="162" spans="5:24" ht="15"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</row>
    <row r="163" spans="5:24" ht="15"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</row>
    <row r="164" spans="5:24" ht="15"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</row>
    <row r="165" spans="5:24" ht="15"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</row>
    <row r="166" spans="5:24" ht="15"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</row>
    <row r="167" spans="5:24" ht="15"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</row>
    <row r="168" spans="5:24" ht="15"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</row>
    <row r="169" spans="5:24" ht="15"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</row>
    <row r="170" spans="5:24" ht="15"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</row>
    <row r="171" spans="5:24" ht="15"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</row>
    <row r="172" spans="5:24" ht="15"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</row>
    <row r="173" spans="5:24" ht="15"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</row>
    <row r="174" spans="5:24" ht="15"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</row>
    <row r="175" spans="5:24" ht="15"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</row>
    <row r="176" spans="5:24" ht="15"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</row>
    <row r="177" spans="5:24" ht="15"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</row>
    <row r="178" spans="5:24" ht="15"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</row>
    <row r="179" spans="5:24" ht="15"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</row>
    <row r="180" spans="5:24" ht="15"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</row>
    <row r="181" spans="5:24" ht="15"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</row>
    <row r="182" spans="5:24" ht="15"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</row>
    <row r="183" spans="5:24" ht="15"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</row>
    <row r="184" spans="5:24" ht="15"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</row>
    <row r="185" spans="5:24" ht="15"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</row>
    <row r="186" spans="5:24" ht="15"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</row>
    <row r="187" spans="5:24" ht="15"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</row>
    <row r="188" spans="5:24" ht="15"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</row>
    <row r="189" spans="5:24" ht="15"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</row>
    <row r="190" spans="5:24" ht="15"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</row>
    <row r="191" spans="5:24" ht="15"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</row>
    <row r="192" spans="5:24" ht="15"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</row>
    <row r="193" spans="5:24" ht="15"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</row>
    <row r="194" spans="5:24" ht="15"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</row>
    <row r="195" spans="5:24" ht="15"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</row>
    <row r="196" spans="5:24" ht="15"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</row>
    <row r="197" spans="5:24">
      <c r="E197" s="79"/>
      <c r="F197" s="79"/>
      <c r="G197" s="79"/>
      <c r="H197" s="79"/>
      <c r="I197" s="79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</row>
    <row r="198" spans="5:24">
      <c r="E198" s="79"/>
      <c r="F198" s="79"/>
      <c r="G198" s="79"/>
      <c r="H198" s="79"/>
      <c r="I198" s="79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</row>
    <row r="199" spans="5:24">
      <c r="E199" s="82"/>
      <c r="F199" s="82"/>
      <c r="G199" s="82"/>
      <c r="H199" s="82"/>
      <c r="I199" s="82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06"/>
    </row>
    <row r="200" spans="5:24">
      <c r="E200" s="82"/>
      <c r="F200" s="82"/>
      <c r="G200" s="82"/>
      <c r="H200" s="82"/>
      <c r="I200" s="82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</row>
    <row r="201" spans="5:24">
      <c r="E201" s="82"/>
      <c r="F201" s="82"/>
      <c r="G201" s="82"/>
      <c r="H201" s="82"/>
      <c r="I201" s="82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</row>
    <row r="202" spans="5:24">
      <c r="E202" s="82"/>
      <c r="F202" s="82"/>
      <c r="G202" s="82"/>
      <c r="H202" s="82"/>
      <c r="I202" s="82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</row>
    <row r="203" spans="5:24">
      <c r="E203" s="82"/>
      <c r="F203" s="82"/>
      <c r="G203" s="82"/>
      <c r="H203" s="82"/>
      <c r="I203" s="82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</row>
    <row r="204" spans="5:24">
      <c r="E204" s="82"/>
      <c r="F204" s="82"/>
      <c r="G204" s="82"/>
      <c r="H204" s="82"/>
      <c r="I204" s="82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</row>
    <row r="205" spans="5:24">
      <c r="E205" s="82"/>
      <c r="F205" s="82"/>
      <c r="G205" s="82"/>
      <c r="H205" s="82"/>
      <c r="I205" s="82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</row>
    <row r="206" spans="5:24">
      <c r="E206" s="82"/>
      <c r="F206" s="82"/>
      <c r="G206" s="82"/>
      <c r="H206" s="82"/>
      <c r="I206" s="82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</row>
    <row r="207" spans="5:24">
      <c r="E207" s="82"/>
      <c r="F207" s="82"/>
      <c r="G207" s="82"/>
      <c r="H207" s="82"/>
      <c r="I207" s="82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</row>
    <row r="208" spans="5:24">
      <c r="E208" s="82"/>
      <c r="F208" s="82"/>
      <c r="G208" s="82"/>
      <c r="H208" s="82"/>
      <c r="I208" s="82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6"/>
    </row>
    <row r="209" spans="5:24">
      <c r="E209" s="82"/>
      <c r="F209" s="82"/>
      <c r="G209" s="82"/>
      <c r="H209" s="82"/>
      <c r="I209" s="82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</row>
    <row r="210" spans="5:24">
      <c r="E210" s="82"/>
      <c r="F210" s="82"/>
      <c r="G210" s="82"/>
      <c r="H210" s="82"/>
      <c r="I210" s="82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</row>
    <row r="211" spans="5:24">
      <c r="E211" s="82"/>
      <c r="F211" s="82"/>
      <c r="G211" s="82"/>
      <c r="H211" s="82"/>
      <c r="I211" s="82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</row>
    <row r="212" spans="5:24">
      <c r="E212" s="79"/>
      <c r="F212" s="79"/>
      <c r="G212" s="79"/>
      <c r="H212" s="79"/>
      <c r="I212" s="79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</row>
    <row r="213" spans="5:24">
      <c r="E213" s="79"/>
      <c r="F213" s="79"/>
      <c r="G213" s="79"/>
      <c r="H213" s="79"/>
      <c r="I213" s="79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</row>
    <row r="214" spans="5:24" ht="15">
      <c r="E214" s="54"/>
      <c r="F214" s="54"/>
      <c r="G214" s="54"/>
      <c r="H214" s="54"/>
      <c r="I214" s="54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  <c r="X214" s="202"/>
    </row>
    <row r="215" spans="5:24" ht="15">
      <c r="E215" s="54"/>
      <c r="F215" s="54"/>
      <c r="G215" s="54"/>
      <c r="H215" s="54"/>
      <c r="I215" s="54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  <c r="V215" s="202"/>
      <c r="W215" s="202"/>
      <c r="X215" s="202"/>
    </row>
    <row r="216" spans="5:24" ht="15">
      <c r="E216" s="78"/>
      <c r="F216" s="78"/>
      <c r="G216" s="78"/>
      <c r="H216" s="78"/>
      <c r="I216" s="78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</row>
    <row r="217" spans="5:24" ht="15">
      <c r="E217" s="78"/>
      <c r="F217" s="78"/>
      <c r="G217" s="78"/>
      <c r="H217" s="78"/>
      <c r="I217" s="78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</row>
    <row r="218" spans="5:24" ht="15">
      <c r="E218" s="78"/>
      <c r="F218" s="78"/>
      <c r="G218" s="78"/>
      <c r="H218" s="78"/>
      <c r="I218" s="78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</row>
    <row r="219" spans="5:24">
      <c r="E219" s="79"/>
      <c r="F219" s="79"/>
      <c r="G219" s="79"/>
      <c r="H219" s="79"/>
      <c r="I219" s="79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</row>
    <row r="220" spans="5:24">
      <c r="E220" s="74"/>
      <c r="F220" s="74"/>
      <c r="G220" s="74"/>
      <c r="H220" s="74"/>
      <c r="I220" s="7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</row>
    <row r="221" spans="5:24">
      <c r="E221" s="77"/>
      <c r="F221" s="77"/>
      <c r="G221" s="77"/>
      <c r="H221" s="77"/>
      <c r="I221" s="77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</row>
    <row r="222" spans="5:24">
      <c r="E222" s="77"/>
      <c r="F222" s="77"/>
      <c r="G222" s="77"/>
      <c r="H222" s="77"/>
      <c r="I222" s="77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</row>
    <row r="223" spans="5:24">
      <c r="E223" s="77"/>
      <c r="F223" s="77"/>
      <c r="G223" s="77"/>
      <c r="H223" s="77"/>
      <c r="I223" s="77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</row>
    <row r="224" spans="5:24">
      <c r="E224" s="82"/>
      <c r="F224" s="82"/>
      <c r="G224" s="82"/>
      <c r="H224" s="82"/>
      <c r="I224" s="82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</row>
    <row r="225" spans="5:24">
      <c r="E225" s="82"/>
      <c r="F225" s="82"/>
      <c r="G225" s="82"/>
      <c r="H225" s="82"/>
      <c r="I225" s="82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</row>
    <row r="226" spans="5:24">
      <c r="E226" s="82"/>
      <c r="F226" s="82"/>
      <c r="G226" s="82"/>
      <c r="H226" s="82"/>
      <c r="I226" s="82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</row>
    <row r="227" spans="5:24">
      <c r="E227" s="82"/>
      <c r="F227" s="82"/>
      <c r="G227" s="82"/>
      <c r="H227" s="82"/>
      <c r="I227" s="82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</row>
    <row r="228" spans="5:24">
      <c r="E228" s="82"/>
      <c r="F228" s="82"/>
      <c r="G228" s="82"/>
      <c r="H228" s="82"/>
      <c r="I228" s="82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</row>
    <row r="229" spans="5:24">
      <c r="E229" s="82"/>
      <c r="F229" s="82"/>
      <c r="G229" s="82"/>
      <c r="H229" s="82"/>
      <c r="I229" s="82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</row>
    <row r="230" spans="5:24">
      <c r="E230" s="82"/>
      <c r="F230" s="82"/>
      <c r="G230" s="82"/>
      <c r="H230" s="82"/>
      <c r="I230" s="82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</row>
    <row r="231" spans="5:24">
      <c r="E231" s="82"/>
      <c r="F231" s="82"/>
      <c r="G231" s="82"/>
      <c r="H231" s="82"/>
      <c r="I231" s="82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</row>
    <row r="232" spans="5:24">
      <c r="E232" s="82"/>
      <c r="F232" s="82"/>
      <c r="G232" s="82"/>
      <c r="H232" s="82"/>
      <c r="I232" s="82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</row>
    <row r="233" spans="5:24">
      <c r="E233" s="82"/>
      <c r="F233" s="82"/>
      <c r="G233" s="82"/>
      <c r="H233" s="82"/>
      <c r="I233" s="82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</row>
    <row r="234" spans="5:24">
      <c r="E234" s="82"/>
      <c r="F234" s="82"/>
      <c r="G234" s="82"/>
      <c r="H234" s="82"/>
      <c r="I234" s="82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</row>
    <row r="235" spans="5:24">
      <c r="E235" s="82"/>
      <c r="F235" s="82"/>
      <c r="G235" s="82"/>
      <c r="H235" s="82"/>
      <c r="I235" s="82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</row>
    <row r="236" spans="5:24">
      <c r="E236" s="82"/>
      <c r="F236" s="82"/>
      <c r="G236" s="82"/>
      <c r="H236" s="82"/>
      <c r="I236" s="82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</row>
    <row r="237" spans="5:24">
      <c r="E237" s="82"/>
      <c r="F237" s="82"/>
      <c r="G237" s="82"/>
      <c r="H237" s="82"/>
      <c r="I237" s="82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</row>
    <row r="238" spans="5:24">
      <c r="E238" s="82"/>
      <c r="F238" s="82"/>
      <c r="G238" s="82"/>
      <c r="H238" s="82"/>
      <c r="I238" s="82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</row>
    <row r="239" spans="5:24">
      <c r="E239" s="79"/>
      <c r="F239" s="79"/>
      <c r="G239" s="79"/>
      <c r="H239" s="79"/>
      <c r="I239" s="79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</row>
    <row r="240" spans="5:24">
      <c r="E240" s="79"/>
      <c r="F240" s="79"/>
      <c r="G240" s="79"/>
      <c r="H240" s="79"/>
      <c r="I240" s="79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</row>
    <row r="241" spans="5:24">
      <c r="E241" s="79"/>
      <c r="F241" s="79"/>
      <c r="G241" s="79"/>
      <c r="H241" s="79"/>
      <c r="I241" s="79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  <c r="X241" s="143"/>
    </row>
    <row r="242" spans="5:24" ht="15">
      <c r="E242" s="78"/>
      <c r="F242" s="78"/>
      <c r="G242" s="78"/>
      <c r="H242" s="78"/>
      <c r="I242" s="78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</row>
    <row r="243" spans="5:24" ht="15">
      <c r="E243" s="78"/>
      <c r="F243" s="78"/>
      <c r="G243" s="78"/>
      <c r="H243" s="78"/>
      <c r="I243" s="78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</row>
    <row r="244" spans="5:24">
      <c r="E244" s="77"/>
      <c r="F244" s="77"/>
      <c r="G244" s="77"/>
      <c r="H244" s="77"/>
      <c r="I244" s="77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</row>
    <row r="245" spans="5:24">
      <c r="E245" s="77"/>
      <c r="F245" s="77"/>
      <c r="G245" s="77"/>
      <c r="H245" s="77"/>
      <c r="I245" s="77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</row>
    <row r="246" spans="5:24">
      <c r="E246" s="79"/>
      <c r="F246" s="79"/>
      <c r="G246" s="79"/>
      <c r="H246" s="79"/>
      <c r="I246" s="79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</row>
    <row r="247" spans="5:24">
      <c r="E247" s="80"/>
      <c r="F247" s="80"/>
      <c r="G247" s="80"/>
      <c r="H247" s="80"/>
      <c r="I247" s="80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</row>
    <row r="248" spans="5:24">
      <c r="E248" s="79"/>
      <c r="F248" s="79"/>
      <c r="G248" s="79"/>
      <c r="H248" s="79"/>
      <c r="I248" s="79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</row>
    <row r="249" spans="5:24">
      <c r="E249" s="74"/>
      <c r="F249" s="74"/>
      <c r="G249" s="74"/>
      <c r="H249" s="74"/>
      <c r="I249" s="7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</row>
    <row r="250" spans="5:24"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</row>
    <row r="251" spans="5:24">
      <c r="E251" s="74"/>
      <c r="F251" s="74"/>
      <c r="G251" s="74"/>
      <c r="H251" s="74"/>
      <c r="I251" s="7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</row>
  </sheetData>
  <mergeCells count="8">
    <mergeCell ref="AB4:AJ4"/>
    <mergeCell ref="E6:I6"/>
    <mergeCell ref="J6:N6"/>
    <mergeCell ref="Y5:AA5"/>
    <mergeCell ref="Y6:AA6"/>
    <mergeCell ref="O6:S6"/>
    <mergeCell ref="T6:X6"/>
    <mergeCell ref="E5:X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6D0A7-3E77-4EC4-982E-1645BBCCFB42}">
  <dimension ref="A1:BB250"/>
  <sheetViews>
    <sheetView showGridLines="0" zoomScale="70" zoomScaleNormal="70" workbookViewId="0">
      <pane ySplit="8" topLeftCell="A9" activePane="bottomLeft" state="frozen"/>
      <selection activeCell="E68" sqref="E68:X70"/>
      <selection pane="bottomLeft" activeCell="E20" sqref="E20"/>
    </sheetView>
  </sheetViews>
  <sheetFormatPr defaultColWidth="9.140625" defaultRowHeight="18" outlineLevelRow="1" outlineLevelCol="1"/>
  <cols>
    <col min="1" max="1" width="9.140625" style="32"/>
    <col min="2" max="2" width="28.140625" style="32" customWidth="1"/>
    <col min="3" max="3" width="42.42578125" style="32" customWidth="1"/>
    <col min="4" max="4" width="23.28515625" style="32" bestFit="1" customWidth="1"/>
    <col min="5" max="6" width="13.28515625" style="139" customWidth="1" outlineLevel="1"/>
    <col min="7" max="7" width="12.7109375" style="139" customWidth="1" outlineLevel="1"/>
    <col min="8" max="8" width="13.28515625" style="139" customWidth="1" outlineLevel="1"/>
    <col min="9" max="9" width="12.85546875" style="139" customWidth="1" outlineLevel="1"/>
    <col min="10" max="11" width="13.28515625" style="139" customWidth="1" outlineLevel="1"/>
    <col min="12" max="12" width="12.7109375" style="139" customWidth="1" outlineLevel="1"/>
    <col min="13" max="13" width="13.28515625" style="139" customWidth="1" outlineLevel="1"/>
    <col min="14" max="14" width="12.85546875" style="139" customWidth="1" outlineLevel="1"/>
    <col min="15" max="16" width="13.28515625" style="139" customWidth="1" outlineLevel="1"/>
    <col min="17" max="17" width="12.7109375" style="139" customWidth="1" outlineLevel="1"/>
    <col min="18" max="18" width="13.28515625" style="139" customWidth="1" outlineLevel="1"/>
    <col min="19" max="19" width="12.85546875" style="139" customWidth="1" outlineLevel="1"/>
    <col min="20" max="21" width="13.28515625" style="139" customWidth="1" outlineLevel="1"/>
    <col min="22" max="22" width="12.7109375" style="139" customWidth="1" outlineLevel="1"/>
    <col min="23" max="23" width="13.28515625" style="139" customWidth="1" outlineLevel="1"/>
    <col min="24" max="24" width="12.85546875" style="139" customWidth="1" outlineLevel="1"/>
    <col min="25" max="27" width="25.7109375" style="32" customWidth="1"/>
    <col min="28" max="28" width="5.140625" style="32" customWidth="1"/>
    <col min="29" max="36" width="4.5703125" style="32" bestFit="1" customWidth="1"/>
    <col min="37" max="16384" width="9.140625" style="32"/>
  </cols>
  <sheetData>
    <row r="1" spans="1:54" s="67" customFormat="1" ht="33.75">
      <c r="A1" s="52" t="s">
        <v>477</v>
      </c>
      <c r="B1" s="76"/>
      <c r="C1" s="71"/>
      <c r="D1" s="68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3"/>
      <c r="AI1" s="73"/>
      <c r="AJ1" s="73"/>
      <c r="AK1" s="73"/>
      <c r="AL1" s="69"/>
      <c r="AM1" s="69"/>
      <c r="AN1" s="69"/>
      <c r="AO1" s="69"/>
      <c r="AP1" s="69"/>
      <c r="AQ1" s="69"/>
      <c r="AR1" s="69"/>
      <c r="AT1" s="70"/>
      <c r="AU1" s="70"/>
      <c r="AV1" s="70"/>
      <c r="AW1" s="70"/>
      <c r="AX1" s="70"/>
      <c r="AY1" s="70"/>
      <c r="AZ1" s="70"/>
      <c r="BA1" s="70"/>
      <c r="BB1" s="70"/>
    </row>
    <row r="2" spans="1:54" s="67" customFormat="1" ht="30">
      <c r="A2" s="6" t="s">
        <v>370</v>
      </c>
      <c r="B2" s="76"/>
      <c r="D2" s="68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68"/>
      <c r="Z2" s="68"/>
      <c r="AA2" s="68"/>
      <c r="AB2" s="50"/>
      <c r="AC2" s="50"/>
      <c r="AD2" s="50"/>
      <c r="AE2" s="50"/>
      <c r="AF2" s="50"/>
      <c r="AG2" s="50"/>
      <c r="AH2" s="50"/>
      <c r="AI2" s="50"/>
      <c r="AJ2" s="50"/>
    </row>
    <row r="3" spans="1:54" s="67" customFormat="1">
      <c r="A3" s="76"/>
      <c r="B3" s="76"/>
      <c r="D3" s="68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68"/>
      <c r="Z3" s="68"/>
      <c r="AA3" s="68"/>
      <c r="AB3" s="50"/>
      <c r="AC3" s="50"/>
      <c r="AD3" s="50"/>
      <c r="AE3" s="50"/>
      <c r="AF3" s="50"/>
      <c r="AG3" s="50"/>
      <c r="AH3" s="50"/>
      <c r="AI3" s="50"/>
      <c r="AJ3" s="50"/>
    </row>
    <row r="4" spans="1:54" s="51" customFormat="1"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AB4" s="536" t="s">
        <v>46</v>
      </c>
      <c r="AC4" s="537"/>
      <c r="AD4" s="537"/>
      <c r="AE4" s="537"/>
      <c r="AF4" s="537"/>
      <c r="AG4" s="537"/>
      <c r="AH4" s="537"/>
      <c r="AI4" s="537"/>
      <c r="AJ4" s="538"/>
    </row>
    <row r="5" spans="1:54" s="49" customFormat="1" ht="77.25" customHeight="1">
      <c r="A5" s="48" t="s">
        <v>38</v>
      </c>
      <c r="B5" s="22" t="s">
        <v>37</v>
      </c>
      <c r="C5" s="22" t="s">
        <v>47</v>
      </c>
      <c r="D5" s="217" t="s">
        <v>327</v>
      </c>
      <c r="E5" s="530" t="s">
        <v>181</v>
      </c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2"/>
      <c r="Y5" s="530" t="s">
        <v>48</v>
      </c>
      <c r="Z5" s="531"/>
      <c r="AA5" s="532"/>
      <c r="AB5" s="24" t="s">
        <v>20</v>
      </c>
      <c r="AC5" s="25" t="s">
        <v>21</v>
      </c>
      <c r="AD5" s="24" t="s">
        <v>22</v>
      </c>
      <c r="AE5" s="25" t="s">
        <v>23</v>
      </c>
      <c r="AF5" s="24" t="s">
        <v>24</v>
      </c>
      <c r="AG5" s="25" t="s">
        <v>25</v>
      </c>
      <c r="AH5" s="24" t="s">
        <v>26</v>
      </c>
      <c r="AI5" s="25" t="s">
        <v>27</v>
      </c>
      <c r="AJ5" s="24" t="s">
        <v>28</v>
      </c>
      <c r="AK5" s="2"/>
      <c r="AL5" s="2"/>
    </row>
    <row r="6" spans="1:54" s="43" customFormat="1" ht="20.25">
      <c r="A6" s="34" t="s">
        <v>49</v>
      </c>
      <c r="B6" s="44"/>
      <c r="C6" s="42"/>
      <c r="D6" s="44"/>
      <c r="E6" s="521" t="s">
        <v>476</v>
      </c>
      <c r="F6" s="522"/>
      <c r="G6" s="522"/>
      <c r="H6" s="522"/>
      <c r="I6" s="522"/>
      <c r="J6" s="521" t="s">
        <v>471</v>
      </c>
      <c r="K6" s="522"/>
      <c r="L6" s="522"/>
      <c r="M6" s="522"/>
      <c r="N6" s="522"/>
      <c r="O6" s="521" t="s">
        <v>472</v>
      </c>
      <c r="P6" s="522"/>
      <c r="Q6" s="522"/>
      <c r="R6" s="522"/>
      <c r="S6" s="522"/>
      <c r="T6" s="521" t="s">
        <v>473</v>
      </c>
      <c r="U6" s="522"/>
      <c r="V6" s="522"/>
      <c r="W6" s="522"/>
      <c r="X6" s="522"/>
      <c r="Y6" s="539" t="s">
        <v>367</v>
      </c>
      <c r="Z6" s="540"/>
      <c r="AA6" s="540"/>
      <c r="AB6" s="46"/>
      <c r="AC6" s="46"/>
      <c r="AD6" s="46"/>
      <c r="AE6" s="46"/>
      <c r="AF6" s="46"/>
      <c r="AG6" s="46"/>
      <c r="AH6" s="46"/>
      <c r="AI6" s="46"/>
      <c r="AJ6" s="46"/>
    </row>
    <row r="7" spans="1:54" s="61" customFormat="1" ht="20.25">
      <c r="A7" s="34"/>
      <c r="B7" s="44"/>
      <c r="C7" s="42"/>
      <c r="D7" s="44"/>
      <c r="E7" s="84" t="s">
        <v>176</v>
      </c>
      <c r="F7" s="84" t="s">
        <v>177</v>
      </c>
      <c r="G7" s="84" t="s">
        <v>178</v>
      </c>
      <c r="H7" s="84" t="s">
        <v>179</v>
      </c>
      <c r="I7" s="84" t="s">
        <v>180</v>
      </c>
      <c r="J7" s="84" t="s">
        <v>176</v>
      </c>
      <c r="K7" s="84" t="s">
        <v>177</v>
      </c>
      <c r="L7" s="84" t="s">
        <v>178</v>
      </c>
      <c r="M7" s="84" t="s">
        <v>179</v>
      </c>
      <c r="N7" s="84" t="s">
        <v>180</v>
      </c>
      <c r="O7" s="84" t="s">
        <v>176</v>
      </c>
      <c r="P7" s="84" t="s">
        <v>177</v>
      </c>
      <c r="Q7" s="84" t="s">
        <v>178</v>
      </c>
      <c r="R7" s="84" t="s">
        <v>179</v>
      </c>
      <c r="S7" s="84" t="s">
        <v>180</v>
      </c>
      <c r="T7" s="84" t="s">
        <v>176</v>
      </c>
      <c r="U7" s="84" t="s">
        <v>177</v>
      </c>
      <c r="V7" s="84" t="s">
        <v>178</v>
      </c>
      <c r="W7" s="84" t="s">
        <v>179</v>
      </c>
      <c r="X7" s="84" t="s">
        <v>180</v>
      </c>
      <c r="Y7" s="63" t="s">
        <v>476</v>
      </c>
      <c r="Z7" s="63" t="s">
        <v>475</v>
      </c>
      <c r="AA7" s="63" t="s">
        <v>473</v>
      </c>
      <c r="AB7" s="46"/>
      <c r="AC7" s="46"/>
      <c r="AD7" s="46"/>
      <c r="AE7" s="46"/>
      <c r="AF7" s="46"/>
      <c r="AG7" s="46"/>
      <c r="AH7" s="46"/>
      <c r="AI7" s="46"/>
      <c r="AJ7" s="46"/>
    </row>
    <row r="8" spans="1:54" s="61" customFormat="1" ht="15">
      <c r="A8" s="45" t="s">
        <v>182</v>
      </c>
      <c r="B8" s="95"/>
      <c r="D8" s="95"/>
      <c r="E8" s="121">
        <v>58496280</v>
      </c>
      <c r="F8" s="121">
        <v>24226623</v>
      </c>
      <c r="G8" s="121">
        <v>38613751</v>
      </c>
      <c r="H8" s="121">
        <v>24462233</v>
      </c>
      <c r="I8" s="121">
        <v>12467757</v>
      </c>
      <c r="J8" s="121">
        <v>58496280</v>
      </c>
      <c r="K8" s="121">
        <v>24226623</v>
      </c>
      <c r="L8" s="121">
        <v>38613751</v>
      </c>
      <c r="M8" s="121">
        <v>24462233</v>
      </c>
      <c r="N8" s="121">
        <v>12467757</v>
      </c>
      <c r="O8" s="121">
        <v>57860719</v>
      </c>
      <c r="P8" s="121">
        <v>23949459</v>
      </c>
      <c r="Q8" s="121">
        <v>38054844</v>
      </c>
      <c r="R8" s="121">
        <v>23797059</v>
      </c>
      <c r="S8" s="121">
        <v>12237879</v>
      </c>
      <c r="T8" s="121">
        <v>57860719</v>
      </c>
      <c r="U8" s="121">
        <v>23949459</v>
      </c>
      <c r="V8" s="121">
        <v>38054844</v>
      </c>
      <c r="W8" s="121">
        <v>23797059</v>
      </c>
      <c r="X8" s="121">
        <v>12237879</v>
      </c>
      <c r="Y8" s="258"/>
      <c r="Z8" s="258"/>
      <c r="AA8" s="258"/>
      <c r="AB8" s="47"/>
      <c r="AC8" s="47"/>
      <c r="AD8" s="47"/>
      <c r="AE8" s="47"/>
      <c r="AF8" s="47"/>
      <c r="AG8" s="47"/>
      <c r="AH8" s="47"/>
      <c r="AI8" s="47"/>
      <c r="AJ8" s="47"/>
    </row>
    <row r="9" spans="1:54" s="61" customFormat="1" ht="15">
      <c r="A9" s="45"/>
      <c r="B9" s="95"/>
      <c r="D9" s="95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258"/>
      <c r="Z9" s="258"/>
      <c r="AA9" s="258"/>
      <c r="AB9" s="47"/>
      <c r="AC9" s="47"/>
      <c r="AD9" s="47"/>
      <c r="AE9" s="47"/>
      <c r="AF9" s="47"/>
      <c r="AG9" s="47"/>
      <c r="AH9" s="47"/>
      <c r="AI9" s="47"/>
      <c r="AJ9" s="47"/>
    </row>
    <row r="10" spans="1:54" s="43" customFormat="1" ht="20.25">
      <c r="B10" s="260" t="s">
        <v>219</v>
      </c>
      <c r="C10" s="261"/>
      <c r="Y10" s="262"/>
      <c r="Z10" s="262"/>
      <c r="AA10" s="262"/>
      <c r="AB10" s="261"/>
      <c r="AC10" s="261"/>
      <c r="AD10" s="261"/>
      <c r="AE10" s="261"/>
      <c r="AF10" s="261"/>
      <c r="AG10" s="261"/>
      <c r="AH10" s="261"/>
      <c r="AI10" s="261"/>
      <c r="AJ10" s="261"/>
    </row>
    <row r="11" spans="1:54" s="263" customFormat="1" ht="19.5" customHeight="1" outlineLevel="1">
      <c r="A11" s="263" t="s">
        <v>49</v>
      </c>
      <c r="B11" s="264" t="s">
        <v>50</v>
      </c>
      <c r="C11" s="265" t="s">
        <v>161</v>
      </c>
      <c r="D11" s="266">
        <v>7</v>
      </c>
      <c r="E11" s="121">
        <v>1820000</v>
      </c>
      <c r="F11" s="121">
        <v>1022000</v>
      </c>
      <c r="G11" s="121">
        <v>1330000</v>
      </c>
      <c r="H11" s="121">
        <v>861000</v>
      </c>
      <c r="I11" s="121">
        <v>252000</v>
      </c>
      <c r="J11" s="121">
        <v>1804249.9999999998</v>
      </c>
      <c r="K11" s="121">
        <v>974295</v>
      </c>
      <c r="L11" s="121">
        <v>1349578.9999999998</v>
      </c>
      <c r="M11" s="121">
        <v>866039.99999999988</v>
      </c>
      <c r="N11" s="121">
        <v>230944</v>
      </c>
      <c r="O11" s="121">
        <v>1778454.9999999998</v>
      </c>
      <c r="P11" s="121">
        <v>943670</v>
      </c>
      <c r="Q11" s="121">
        <v>1277584</v>
      </c>
      <c r="R11" s="121">
        <v>813007.99999999988</v>
      </c>
      <c r="S11" s="121">
        <v>232288</v>
      </c>
      <c r="T11" s="121">
        <v>1750000</v>
      </c>
      <c r="U11" s="121">
        <v>924000</v>
      </c>
      <c r="V11" s="121">
        <v>1260000</v>
      </c>
      <c r="W11" s="121">
        <v>805000</v>
      </c>
      <c r="X11" s="121">
        <v>231000</v>
      </c>
      <c r="Y11" s="267">
        <v>46969.999999999993</v>
      </c>
      <c r="Z11" s="267">
        <v>37729.999999999993</v>
      </c>
      <c r="AA11" s="267">
        <v>45121.999999999993</v>
      </c>
      <c r="AB11" s="181"/>
      <c r="AC11" s="11" t="s">
        <v>29</v>
      </c>
      <c r="AD11" s="181"/>
      <c r="AE11" s="11"/>
      <c r="AF11" s="181"/>
      <c r="AG11" s="11"/>
      <c r="AH11" s="181"/>
      <c r="AI11" s="11"/>
      <c r="AJ11" s="181"/>
    </row>
    <row r="12" spans="1:54" s="43" customFormat="1" ht="14.25" customHeight="1" outlineLevel="1">
      <c r="B12" s="261"/>
      <c r="C12" s="26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262"/>
      <c r="Z12" s="262"/>
      <c r="AA12" s="262"/>
      <c r="AB12" s="261"/>
      <c r="AC12" s="261"/>
      <c r="AD12" s="261"/>
      <c r="AE12" s="261"/>
      <c r="AF12" s="261"/>
      <c r="AG12" s="261"/>
      <c r="AH12" s="261"/>
      <c r="AI12" s="261"/>
      <c r="AJ12" s="261"/>
    </row>
    <row r="13" spans="1:54" s="43" customFormat="1" ht="14.25" customHeight="1" outlineLevel="1">
      <c r="A13" s="268"/>
      <c r="B13" s="269"/>
      <c r="C13" s="261"/>
      <c r="D13" s="270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71"/>
      <c r="Z13" s="271"/>
      <c r="AA13" s="271"/>
    </row>
    <row r="14" spans="1:54" s="272" customFormat="1" ht="19.5" customHeight="1" outlineLevel="1">
      <c r="A14" s="272" t="s">
        <v>49</v>
      </c>
      <c r="B14" s="273" t="s">
        <v>113</v>
      </c>
      <c r="C14" s="265" t="s">
        <v>621</v>
      </c>
      <c r="D14" s="274">
        <v>7</v>
      </c>
      <c r="E14" s="121">
        <v>1429750</v>
      </c>
      <c r="F14" s="121">
        <v>771399.99999999988</v>
      </c>
      <c r="G14" s="121">
        <v>751450</v>
      </c>
      <c r="H14" s="121">
        <v>392350</v>
      </c>
      <c r="I14" s="121">
        <v>106400</v>
      </c>
      <c r="J14" s="121">
        <v>1396500</v>
      </c>
      <c r="K14" s="121">
        <v>738149.99999999988</v>
      </c>
      <c r="L14" s="121">
        <v>758099.99999999988</v>
      </c>
      <c r="M14" s="121">
        <v>418950</v>
      </c>
      <c r="N14" s="121">
        <v>113049.99999999999</v>
      </c>
      <c r="O14" s="121">
        <v>1322518.75</v>
      </c>
      <c r="P14" s="121">
        <v>714875</v>
      </c>
      <c r="Q14" s="121">
        <v>693428.75</v>
      </c>
      <c r="R14" s="121">
        <v>364586.24999999994</v>
      </c>
      <c r="S14" s="121">
        <v>100082.49999999999</v>
      </c>
      <c r="T14" s="121">
        <v>1296750</v>
      </c>
      <c r="U14" s="121">
        <v>671649.99999999988</v>
      </c>
      <c r="V14" s="121">
        <v>731500</v>
      </c>
      <c r="W14" s="121">
        <v>432250</v>
      </c>
      <c r="X14" s="121">
        <v>106400</v>
      </c>
      <c r="Y14" s="267">
        <v>20019.999999999996</v>
      </c>
      <c r="Z14" s="267">
        <v>18325.999999999996</v>
      </c>
      <c r="AA14" s="267">
        <v>19403.999999999996</v>
      </c>
      <c r="AB14" s="11"/>
      <c r="AC14" s="11" t="s">
        <v>29</v>
      </c>
      <c r="AD14" s="11"/>
      <c r="AE14" s="11"/>
      <c r="AF14" s="11"/>
      <c r="AG14" s="11"/>
      <c r="AH14" s="11"/>
      <c r="AI14" s="11"/>
      <c r="AJ14" s="11"/>
    </row>
    <row r="15" spans="1:54" s="43" customFormat="1" ht="14.25" customHeight="1" outlineLevel="1">
      <c r="B15" s="261"/>
      <c r="C15" s="26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262"/>
      <c r="Z15" s="262"/>
      <c r="AA15" s="262"/>
      <c r="AB15" s="261"/>
      <c r="AC15" s="261"/>
      <c r="AD15" s="261"/>
      <c r="AE15" s="261"/>
      <c r="AF15" s="261"/>
      <c r="AG15" s="261"/>
      <c r="AH15" s="261"/>
      <c r="AI15" s="261"/>
      <c r="AJ15" s="261"/>
    </row>
    <row r="16" spans="1:54" s="268" customFormat="1" ht="19.5" customHeight="1" outlineLevel="1">
      <c r="A16" s="268" t="s">
        <v>49</v>
      </c>
      <c r="B16" s="264" t="s">
        <v>113</v>
      </c>
      <c r="C16" s="265" t="s">
        <v>160</v>
      </c>
      <c r="D16" s="266"/>
      <c r="E16" s="121">
        <v>745750</v>
      </c>
      <c r="F16" s="121">
        <v>411919.99999999994</v>
      </c>
      <c r="G16" s="121">
        <v>350170</v>
      </c>
      <c r="H16" s="121">
        <v>205010</v>
      </c>
      <c r="I16" s="121">
        <v>37714.999999999993</v>
      </c>
      <c r="J16" s="121">
        <v>736250</v>
      </c>
      <c r="K16" s="121">
        <v>405650</v>
      </c>
      <c r="L16" s="121">
        <v>331550</v>
      </c>
      <c r="M16" s="121">
        <v>190000</v>
      </c>
      <c r="N16" s="121">
        <v>42750</v>
      </c>
      <c r="O16" s="121">
        <v>806787.5</v>
      </c>
      <c r="P16" s="121">
        <v>450371.24999999994</v>
      </c>
      <c r="Q16" s="121">
        <v>380926.25</v>
      </c>
      <c r="R16" s="121">
        <v>222632.49999999997</v>
      </c>
      <c r="S16" s="121">
        <v>42892.5</v>
      </c>
      <c r="T16" s="121">
        <v>817000</v>
      </c>
      <c r="U16" s="121">
        <v>456000</v>
      </c>
      <c r="V16" s="121">
        <v>380000</v>
      </c>
      <c r="W16" s="121">
        <v>221350</v>
      </c>
      <c r="X16" s="121">
        <v>47500</v>
      </c>
      <c r="Y16" s="267">
        <v>4928</v>
      </c>
      <c r="Z16" s="267">
        <v>4452.7999999999993</v>
      </c>
      <c r="AA16" s="267">
        <v>5368</v>
      </c>
      <c r="AB16" s="181"/>
      <c r="AC16" s="11" t="s">
        <v>29</v>
      </c>
      <c r="AD16" s="181"/>
      <c r="AE16" s="11"/>
      <c r="AF16" s="181"/>
      <c r="AG16" s="11"/>
      <c r="AH16" s="181"/>
      <c r="AI16" s="11"/>
      <c r="AJ16" s="181"/>
    </row>
    <row r="17" spans="1:36" s="43" customFormat="1" ht="14.25" customHeight="1" outlineLevel="1">
      <c r="A17" s="268" t="s">
        <v>49</v>
      </c>
      <c r="B17" s="275" t="s">
        <v>113</v>
      </c>
      <c r="C17" s="261" t="s">
        <v>85</v>
      </c>
      <c r="D17" s="270">
        <v>4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271"/>
      <c r="Z17" s="271"/>
      <c r="AA17" s="271"/>
    </row>
    <row r="18" spans="1:36" s="43" customFormat="1" ht="14.25" customHeight="1" outlineLevel="1">
      <c r="A18" s="268" t="s">
        <v>49</v>
      </c>
      <c r="B18" s="275" t="s">
        <v>113</v>
      </c>
      <c r="C18" s="261" t="s">
        <v>86</v>
      </c>
      <c r="D18" s="270">
        <v>2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271"/>
      <c r="Z18" s="271"/>
      <c r="AA18" s="271"/>
    </row>
    <row r="19" spans="1:36" s="43" customFormat="1" ht="14.25" customHeight="1" outlineLevel="1">
      <c r="A19" s="268" t="s">
        <v>49</v>
      </c>
      <c r="B19" s="275" t="s">
        <v>113</v>
      </c>
      <c r="C19" s="261" t="s">
        <v>87</v>
      </c>
      <c r="D19" s="270">
        <v>3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271"/>
      <c r="Z19" s="271"/>
      <c r="AA19" s="271"/>
    </row>
    <row r="20" spans="1:36" s="43" customFormat="1" ht="14.25" customHeight="1" outlineLevel="1">
      <c r="A20" s="268" t="s">
        <v>49</v>
      </c>
      <c r="B20" s="275" t="s">
        <v>113</v>
      </c>
      <c r="C20" s="261" t="s">
        <v>88</v>
      </c>
      <c r="D20" s="270">
        <v>1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271"/>
      <c r="Z20" s="271"/>
      <c r="AA20" s="271"/>
    </row>
    <row r="21" spans="1:36" s="43" customFormat="1" ht="14.25" customHeight="1" outlineLevel="1">
      <c r="B21" s="261"/>
      <c r="C21" s="26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1"/>
      <c r="AC21" s="261"/>
      <c r="AD21" s="261"/>
      <c r="AE21" s="261"/>
      <c r="AF21" s="261"/>
      <c r="AG21" s="261"/>
      <c r="AH21" s="261"/>
      <c r="AI21" s="261"/>
      <c r="AJ21" s="261"/>
    </row>
    <row r="22" spans="1:36" s="268" customFormat="1" ht="19.5" customHeight="1" outlineLevel="1">
      <c r="A22" s="268" t="s">
        <v>49</v>
      </c>
      <c r="B22" s="264" t="s">
        <v>113</v>
      </c>
      <c r="C22" s="265" t="s">
        <v>138</v>
      </c>
      <c r="D22" s="266"/>
      <c r="E22" s="121">
        <v>655500</v>
      </c>
      <c r="F22" s="121">
        <v>372399.99999999994</v>
      </c>
      <c r="G22" s="121">
        <v>376200</v>
      </c>
      <c r="H22" s="121">
        <v>209950</v>
      </c>
      <c r="I22" s="121">
        <v>56050</v>
      </c>
      <c r="J22" s="121">
        <v>636500</v>
      </c>
      <c r="K22" s="121">
        <v>351500</v>
      </c>
      <c r="L22" s="121">
        <v>378099.99999999994</v>
      </c>
      <c r="M22" s="121">
        <v>224200</v>
      </c>
      <c r="N22" s="121">
        <v>52250</v>
      </c>
      <c r="O22" s="121">
        <v>658706.25</v>
      </c>
      <c r="P22" s="121">
        <v>374798.75</v>
      </c>
      <c r="Q22" s="121">
        <v>378883.75</v>
      </c>
      <c r="R22" s="121">
        <v>211398.75</v>
      </c>
      <c r="S22" s="121">
        <v>55147.5</v>
      </c>
      <c r="T22" s="121">
        <v>565250</v>
      </c>
      <c r="U22" s="121">
        <v>292599.99999999994</v>
      </c>
      <c r="V22" s="121">
        <v>335349.99999999994</v>
      </c>
      <c r="W22" s="121">
        <v>205200</v>
      </c>
      <c r="X22" s="121">
        <v>45600</v>
      </c>
      <c r="Y22" s="267">
        <v>6632.9999999999991</v>
      </c>
      <c r="Z22" s="267">
        <v>5841</v>
      </c>
      <c r="AA22" s="267">
        <v>6296.3999999999987</v>
      </c>
      <c r="AB22" s="181"/>
      <c r="AC22" s="11" t="s">
        <v>29</v>
      </c>
      <c r="AD22" s="181"/>
      <c r="AE22" s="11"/>
      <c r="AF22" s="181"/>
      <c r="AG22" s="11"/>
      <c r="AH22" s="181"/>
      <c r="AI22" s="11"/>
      <c r="AJ22" s="181"/>
    </row>
    <row r="23" spans="1:36" s="43" customFormat="1" ht="14.25" customHeight="1" outlineLevel="1">
      <c r="A23" s="268" t="s">
        <v>49</v>
      </c>
      <c r="B23" s="275" t="s">
        <v>113</v>
      </c>
      <c r="C23" s="261" t="s">
        <v>139</v>
      </c>
      <c r="D23" s="270">
        <v>1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271"/>
      <c r="Z23" s="271"/>
      <c r="AA23" s="271"/>
    </row>
    <row r="24" spans="1:36" s="43" customFormat="1" ht="14.25" customHeight="1" outlineLevel="1">
      <c r="A24" s="268" t="s">
        <v>49</v>
      </c>
      <c r="B24" s="275" t="s">
        <v>113</v>
      </c>
      <c r="C24" s="261" t="s">
        <v>119</v>
      </c>
      <c r="D24" s="270">
        <v>3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271"/>
      <c r="Z24" s="271"/>
      <c r="AA24" s="271"/>
    </row>
    <row r="25" spans="1:36" s="43" customFormat="1" ht="14.25" customHeight="1" outlineLevel="1">
      <c r="A25" s="268" t="s">
        <v>49</v>
      </c>
      <c r="B25" s="275" t="s">
        <v>113</v>
      </c>
      <c r="C25" s="261" t="s">
        <v>91</v>
      </c>
      <c r="D25" s="270">
        <v>2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271"/>
      <c r="Z25" s="271"/>
      <c r="AA25" s="271"/>
    </row>
    <row r="26" spans="1:36" s="43" customFormat="1" ht="14.25" customHeight="1" outlineLevel="1">
      <c r="A26" s="268"/>
      <c r="B26" s="269"/>
      <c r="C26" s="261"/>
      <c r="D26" s="270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271"/>
      <c r="Z26" s="271"/>
      <c r="AA26" s="271"/>
    </row>
    <row r="27" spans="1:36" s="263" customFormat="1" ht="19.5" customHeight="1" outlineLevel="1">
      <c r="A27" s="263" t="s">
        <v>49</v>
      </c>
      <c r="B27" s="264" t="s">
        <v>114</v>
      </c>
      <c r="C27" s="265" t="s">
        <v>622</v>
      </c>
      <c r="D27" s="266">
        <v>7</v>
      </c>
      <c r="E27" s="121">
        <v>2128000</v>
      </c>
      <c r="F27" s="121">
        <v>1296750</v>
      </c>
      <c r="G27" s="121">
        <v>1004150</v>
      </c>
      <c r="H27" s="121">
        <v>485450</v>
      </c>
      <c r="I27" s="121">
        <v>119699.99999999997</v>
      </c>
      <c r="J27" s="121">
        <v>1995000</v>
      </c>
      <c r="K27" s="121">
        <v>1183700</v>
      </c>
      <c r="L27" s="121">
        <v>911050</v>
      </c>
      <c r="M27" s="121">
        <v>452199.99999999988</v>
      </c>
      <c r="N27" s="121">
        <v>126350</v>
      </c>
      <c r="O27" s="121">
        <v>1737312.4999999998</v>
      </c>
      <c r="P27" s="121">
        <v>1063235.25</v>
      </c>
      <c r="Q27" s="121">
        <v>785265.24999999988</v>
      </c>
      <c r="R27" s="121">
        <v>410005.74999999994</v>
      </c>
      <c r="S27" s="121">
        <v>97289.499999999971</v>
      </c>
      <c r="T27" s="121">
        <v>1645000</v>
      </c>
      <c r="U27" s="121">
        <v>1008000</v>
      </c>
      <c r="V27" s="121">
        <v>742000</v>
      </c>
      <c r="W27" s="121">
        <v>392000</v>
      </c>
      <c r="X27" s="121">
        <v>91000</v>
      </c>
      <c r="Y27" s="267">
        <v>17709.999999999996</v>
      </c>
      <c r="Z27" s="267">
        <v>17401.999999999996</v>
      </c>
      <c r="AA27" s="267">
        <v>23253.999999999996</v>
      </c>
      <c r="AB27" s="181" t="s">
        <v>29</v>
      </c>
      <c r="AC27" s="11" t="s">
        <v>29</v>
      </c>
      <c r="AD27" s="181"/>
      <c r="AE27" s="11"/>
      <c r="AF27" s="181"/>
      <c r="AG27" s="11"/>
      <c r="AH27" s="181"/>
      <c r="AI27" s="11"/>
      <c r="AJ27" s="181"/>
    </row>
    <row r="28" spans="1:36" s="263" customFormat="1" ht="19.5" customHeight="1" outlineLevel="1">
      <c r="B28" s="275"/>
      <c r="C28" s="193"/>
      <c r="D28" s="27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277"/>
      <c r="Z28" s="277"/>
      <c r="AA28" s="277"/>
      <c r="AB28" s="278"/>
      <c r="AC28" s="278"/>
      <c r="AD28" s="278"/>
      <c r="AE28" s="278"/>
      <c r="AF28" s="278"/>
      <c r="AG28" s="278"/>
      <c r="AH28" s="278"/>
      <c r="AI28" s="278"/>
      <c r="AJ28" s="278"/>
    </row>
    <row r="29" spans="1:36" s="268" customFormat="1" ht="19.5" customHeight="1" outlineLevel="1">
      <c r="A29" s="268" t="s">
        <v>49</v>
      </c>
      <c r="B29" s="264" t="s">
        <v>114</v>
      </c>
      <c r="C29" s="265" t="s">
        <v>366</v>
      </c>
      <c r="D29" s="266"/>
      <c r="E29" s="121">
        <v>1230250</v>
      </c>
      <c r="F29" s="121">
        <v>741000</v>
      </c>
      <c r="G29" s="121">
        <v>574750</v>
      </c>
      <c r="H29" s="121">
        <v>313500</v>
      </c>
      <c r="I29" s="121">
        <v>98800</v>
      </c>
      <c r="J29" s="121">
        <v>1235000</v>
      </c>
      <c r="K29" s="121">
        <v>706800</v>
      </c>
      <c r="L29" s="121">
        <v>571900</v>
      </c>
      <c r="M29" s="121">
        <v>342000</v>
      </c>
      <c r="N29" s="121">
        <v>136799.99999999997</v>
      </c>
      <c r="O29" s="121">
        <v>1027496.25</v>
      </c>
      <c r="P29" s="121">
        <v>607563</v>
      </c>
      <c r="Q29" s="121">
        <v>466592.5</v>
      </c>
      <c r="R29" s="121">
        <v>235281.74999999997</v>
      </c>
      <c r="S29" s="121">
        <v>88354.749999999985</v>
      </c>
      <c r="T29" s="121">
        <v>1075000</v>
      </c>
      <c r="U29" s="121">
        <v>636000</v>
      </c>
      <c r="V29" s="121">
        <v>487000</v>
      </c>
      <c r="W29" s="121">
        <v>249000</v>
      </c>
      <c r="X29" s="121">
        <v>97000</v>
      </c>
      <c r="Y29" s="267">
        <v>7444.7999999999993</v>
      </c>
      <c r="Z29" s="267">
        <v>6987.2</v>
      </c>
      <c r="AA29" s="267">
        <v>8571.1999999999989</v>
      </c>
      <c r="AB29" s="181" t="s">
        <v>29</v>
      </c>
      <c r="AC29" s="11" t="s">
        <v>29</v>
      </c>
      <c r="AD29" s="181"/>
      <c r="AE29" s="11"/>
      <c r="AF29" s="181"/>
      <c r="AG29" s="11"/>
      <c r="AH29" s="181"/>
      <c r="AI29" s="11"/>
      <c r="AJ29" s="181"/>
    </row>
    <row r="30" spans="1:36" s="43" customFormat="1" ht="14.25" customHeight="1" outlineLevel="1">
      <c r="A30" s="268" t="s">
        <v>49</v>
      </c>
      <c r="B30" s="275" t="s">
        <v>114</v>
      </c>
      <c r="C30" s="261" t="s">
        <v>92</v>
      </c>
      <c r="D30" s="270">
        <v>4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271"/>
      <c r="Z30" s="271"/>
      <c r="AA30" s="271"/>
    </row>
    <row r="31" spans="1:36" s="43" customFormat="1" ht="14.25" customHeight="1" outlineLevel="1">
      <c r="A31" s="268" t="s">
        <v>49</v>
      </c>
      <c r="B31" s="275" t="s">
        <v>114</v>
      </c>
      <c r="C31" s="261" t="s">
        <v>93</v>
      </c>
      <c r="D31" s="270">
        <v>2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271"/>
      <c r="Z31" s="271"/>
      <c r="AA31" s="271"/>
    </row>
    <row r="32" spans="1:36" s="43" customFormat="1" ht="14.25" customHeight="1" outlineLevel="1">
      <c r="A32" s="268" t="s">
        <v>49</v>
      </c>
      <c r="B32" s="275" t="s">
        <v>114</v>
      </c>
      <c r="C32" s="261" t="s">
        <v>94</v>
      </c>
      <c r="D32" s="270">
        <v>3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271"/>
      <c r="Z32" s="271"/>
      <c r="AA32" s="271"/>
    </row>
    <row r="33" spans="1:36" s="43" customFormat="1" ht="14.25" customHeight="1" outlineLevel="1">
      <c r="A33" s="268" t="s">
        <v>49</v>
      </c>
      <c r="B33" s="275" t="s">
        <v>114</v>
      </c>
      <c r="C33" s="261" t="s">
        <v>95</v>
      </c>
      <c r="D33" s="270">
        <v>1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271"/>
      <c r="Z33" s="271"/>
      <c r="AA33" s="271"/>
    </row>
    <row r="34" spans="1:36" s="43" customFormat="1" ht="14.25" customHeight="1" outlineLevel="1">
      <c r="B34" s="275"/>
      <c r="C34" s="26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262"/>
      <c r="Z34" s="262"/>
      <c r="AA34" s="262"/>
      <c r="AB34" s="261"/>
      <c r="AC34" s="261"/>
      <c r="AD34" s="261"/>
      <c r="AE34" s="261"/>
      <c r="AF34" s="261"/>
      <c r="AG34" s="261"/>
      <c r="AH34" s="261"/>
      <c r="AI34" s="261"/>
      <c r="AJ34" s="261"/>
    </row>
    <row r="35" spans="1:36" s="268" customFormat="1" ht="19.5" customHeight="1" outlineLevel="1">
      <c r="A35" s="268" t="s">
        <v>49</v>
      </c>
      <c r="B35" s="264" t="s">
        <v>114</v>
      </c>
      <c r="C35" s="265" t="s">
        <v>140</v>
      </c>
      <c r="D35" s="266"/>
      <c r="E35" s="121">
        <v>978500</v>
      </c>
      <c r="F35" s="121">
        <v>616550</v>
      </c>
      <c r="G35" s="121">
        <v>480700</v>
      </c>
      <c r="H35" s="121">
        <v>225150</v>
      </c>
      <c r="I35" s="121">
        <v>66499.999999999985</v>
      </c>
      <c r="J35" s="121">
        <v>935750</v>
      </c>
      <c r="K35" s="121">
        <v>578550</v>
      </c>
      <c r="L35" s="121">
        <v>474050</v>
      </c>
      <c r="M35" s="121">
        <v>244150</v>
      </c>
      <c r="N35" s="121">
        <v>68399.999999999985</v>
      </c>
      <c r="O35" s="121">
        <v>863692.5</v>
      </c>
      <c r="P35" s="121">
        <v>551968.99999999988</v>
      </c>
      <c r="Q35" s="121">
        <v>452694</v>
      </c>
      <c r="R35" s="121">
        <v>278962.75</v>
      </c>
      <c r="S35" s="121">
        <v>60557.75</v>
      </c>
      <c r="T35" s="121">
        <v>860000</v>
      </c>
      <c r="U35" s="121">
        <v>552000</v>
      </c>
      <c r="V35" s="121">
        <v>452000</v>
      </c>
      <c r="W35" s="121">
        <v>280000</v>
      </c>
      <c r="X35" s="121">
        <v>60000</v>
      </c>
      <c r="Y35" s="267">
        <v>5860.7999999999993</v>
      </c>
      <c r="Z35" s="267">
        <v>5781.5999999999985</v>
      </c>
      <c r="AA35" s="267">
        <v>7444.7999999999984</v>
      </c>
      <c r="AB35" s="181" t="s">
        <v>29</v>
      </c>
      <c r="AC35" s="11" t="s">
        <v>29</v>
      </c>
      <c r="AD35" s="181"/>
      <c r="AE35" s="11"/>
      <c r="AF35" s="181"/>
      <c r="AG35" s="11"/>
      <c r="AH35" s="181"/>
      <c r="AI35" s="11"/>
      <c r="AJ35" s="181"/>
    </row>
    <row r="36" spans="1:36" s="43" customFormat="1" ht="14.25" customHeight="1" outlineLevel="1">
      <c r="A36" s="268" t="s">
        <v>49</v>
      </c>
      <c r="B36" s="275" t="s">
        <v>114</v>
      </c>
      <c r="C36" s="261" t="s">
        <v>141</v>
      </c>
      <c r="D36" s="270">
        <v>1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271"/>
      <c r="Z36" s="271"/>
      <c r="AA36" s="271"/>
    </row>
    <row r="37" spans="1:36" s="43" customFormat="1" ht="14.25" customHeight="1" outlineLevel="1">
      <c r="A37" s="268" t="s">
        <v>49</v>
      </c>
      <c r="B37" s="275" t="s">
        <v>114</v>
      </c>
      <c r="C37" s="261" t="s">
        <v>142</v>
      </c>
      <c r="D37" s="270">
        <v>3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271"/>
      <c r="Z37" s="271"/>
      <c r="AA37" s="271"/>
    </row>
    <row r="38" spans="1:36" s="43" customFormat="1" ht="14.25" customHeight="1" outlineLevel="1">
      <c r="A38" s="268" t="s">
        <v>49</v>
      </c>
      <c r="B38" s="275" t="s">
        <v>114</v>
      </c>
      <c r="C38" s="261" t="s">
        <v>98</v>
      </c>
      <c r="D38" s="270">
        <v>2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271"/>
      <c r="Z38" s="271"/>
      <c r="AA38" s="271"/>
    </row>
    <row r="39" spans="1:36" s="43" customFormat="1" ht="14.25" customHeight="1" outlineLevel="1">
      <c r="A39" s="268"/>
      <c r="B39" s="275"/>
      <c r="C39" s="261"/>
      <c r="D39" s="270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271"/>
      <c r="Z39" s="271"/>
      <c r="AA39" s="271"/>
    </row>
    <row r="40" spans="1:36" s="263" customFormat="1" ht="19.5" customHeight="1" outlineLevel="1">
      <c r="A40" s="263" t="s">
        <v>49</v>
      </c>
      <c r="B40" s="264" t="s">
        <v>115</v>
      </c>
      <c r="C40" s="265" t="s">
        <v>209</v>
      </c>
      <c r="D40" s="266">
        <v>7</v>
      </c>
      <c r="E40" s="121">
        <v>805000</v>
      </c>
      <c r="F40" s="121">
        <v>440999.99999999994</v>
      </c>
      <c r="G40" s="121">
        <v>343000</v>
      </c>
      <c r="H40" s="121">
        <v>154000</v>
      </c>
      <c r="I40" s="121">
        <v>35000</v>
      </c>
      <c r="J40" s="121">
        <v>805000</v>
      </c>
      <c r="K40" s="121">
        <v>448000</v>
      </c>
      <c r="L40" s="121">
        <v>371000</v>
      </c>
      <c r="M40" s="121">
        <v>196000</v>
      </c>
      <c r="N40" s="121">
        <v>35000</v>
      </c>
      <c r="O40" s="121">
        <v>875000</v>
      </c>
      <c r="P40" s="121">
        <v>476000</v>
      </c>
      <c r="Q40" s="121">
        <v>406000</v>
      </c>
      <c r="R40" s="121">
        <v>175000</v>
      </c>
      <c r="S40" s="121">
        <v>35000</v>
      </c>
      <c r="T40" s="121">
        <v>875000</v>
      </c>
      <c r="U40" s="121">
        <v>476000</v>
      </c>
      <c r="V40" s="121">
        <v>392000</v>
      </c>
      <c r="W40" s="121">
        <v>189000</v>
      </c>
      <c r="X40" s="121">
        <v>42000</v>
      </c>
      <c r="Y40" s="267">
        <v>10317.999999999998</v>
      </c>
      <c r="Z40" s="267">
        <v>8931.9999999999982</v>
      </c>
      <c r="AA40" s="267">
        <v>5697.9999999999991</v>
      </c>
      <c r="AB40" s="181"/>
      <c r="AC40" s="11"/>
      <c r="AD40" s="181"/>
      <c r="AE40" s="11" t="s">
        <v>29</v>
      </c>
      <c r="AF40" s="181"/>
      <c r="AG40" s="11"/>
      <c r="AH40" s="181"/>
      <c r="AI40" s="11"/>
      <c r="AJ40" s="181"/>
    </row>
    <row r="41" spans="1:36" s="43" customFormat="1" ht="14.25" customHeight="1" outlineLevel="1">
      <c r="B41" s="261"/>
      <c r="C41" s="26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262"/>
      <c r="Z41" s="262"/>
      <c r="AA41" s="262"/>
      <c r="AB41" s="261"/>
      <c r="AC41" s="261"/>
      <c r="AD41" s="261"/>
      <c r="AE41" s="261"/>
      <c r="AF41" s="261"/>
      <c r="AG41" s="261"/>
      <c r="AH41" s="261"/>
      <c r="AI41" s="261"/>
      <c r="AJ41" s="261"/>
    </row>
    <row r="42" spans="1:36" s="268" customFormat="1" ht="19.5" customHeight="1" outlineLevel="1">
      <c r="A42" s="268" t="s">
        <v>49</v>
      </c>
      <c r="B42" s="264" t="s">
        <v>115</v>
      </c>
      <c r="C42" s="265" t="s">
        <v>210</v>
      </c>
      <c r="D42" s="266"/>
      <c r="E42" s="121">
        <v>698000</v>
      </c>
      <c r="F42" s="121">
        <v>375000</v>
      </c>
      <c r="G42" s="121">
        <v>339000</v>
      </c>
      <c r="H42" s="121">
        <v>181000</v>
      </c>
      <c r="I42" s="121">
        <v>44000</v>
      </c>
      <c r="J42" s="121">
        <v>762000</v>
      </c>
      <c r="K42" s="121">
        <v>408000</v>
      </c>
      <c r="L42" s="121">
        <v>375000</v>
      </c>
      <c r="M42" s="121">
        <v>201000</v>
      </c>
      <c r="N42" s="121">
        <v>50000</v>
      </c>
      <c r="O42" s="121">
        <v>896000</v>
      </c>
      <c r="P42" s="121">
        <v>452000</v>
      </c>
      <c r="Q42" s="121">
        <v>420000</v>
      </c>
      <c r="R42" s="121">
        <v>233000</v>
      </c>
      <c r="S42" s="121">
        <v>61000</v>
      </c>
      <c r="T42" s="121">
        <v>799000</v>
      </c>
      <c r="U42" s="121">
        <v>414000</v>
      </c>
      <c r="V42" s="121">
        <v>371000</v>
      </c>
      <c r="W42" s="121">
        <v>214000</v>
      </c>
      <c r="X42" s="121">
        <v>52000</v>
      </c>
      <c r="Y42" s="267">
        <v>8148.7999999999993</v>
      </c>
      <c r="Z42" s="267">
        <v>6688</v>
      </c>
      <c r="AA42" s="267">
        <v>6195.1999999999989</v>
      </c>
      <c r="AB42" s="181"/>
      <c r="AC42" s="11"/>
      <c r="AD42" s="181"/>
      <c r="AE42" s="11" t="s">
        <v>29</v>
      </c>
      <c r="AF42" s="181"/>
      <c r="AG42" s="11"/>
      <c r="AH42" s="181"/>
      <c r="AI42" s="11"/>
      <c r="AJ42" s="181"/>
    </row>
    <row r="43" spans="1:36" s="43" customFormat="1" ht="14.25" customHeight="1" outlineLevel="1">
      <c r="A43" s="268" t="s">
        <v>49</v>
      </c>
      <c r="B43" s="275" t="s">
        <v>115</v>
      </c>
      <c r="C43" s="261" t="s">
        <v>111</v>
      </c>
      <c r="D43" s="270">
        <v>2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271"/>
      <c r="Z43" s="271"/>
      <c r="AA43" s="271"/>
    </row>
    <row r="44" spans="1:36" s="43" customFormat="1" ht="14.25" customHeight="1" outlineLevel="1">
      <c r="A44" s="268" t="s">
        <v>49</v>
      </c>
      <c r="B44" s="275" t="s">
        <v>115</v>
      </c>
      <c r="C44" s="261" t="s">
        <v>101</v>
      </c>
      <c r="D44" s="270">
        <v>2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271"/>
      <c r="Z44" s="271"/>
      <c r="AA44" s="271"/>
    </row>
    <row r="45" spans="1:36" s="43" customFormat="1" ht="14.25" customHeight="1" outlineLevel="1">
      <c r="A45" s="268" t="s">
        <v>49</v>
      </c>
      <c r="B45" s="275" t="s">
        <v>115</v>
      </c>
      <c r="C45" s="261" t="s">
        <v>112</v>
      </c>
      <c r="D45" s="270">
        <v>2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271"/>
      <c r="Z45" s="271"/>
      <c r="AA45" s="271"/>
    </row>
    <row r="46" spans="1:36" s="43" customFormat="1" ht="14.25" customHeight="1" outlineLevel="1">
      <c r="A46" s="268" t="s">
        <v>49</v>
      </c>
      <c r="B46" s="275" t="s">
        <v>115</v>
      </c>
      <c r="C46" s="261" t="s">
        <v>103</v>
      </c>
      <c r="D46" s="270">
        <v>2</v>
      </c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271"/>
      <c r="Z46" s="271"/>
      <c r="AA46" s="271"/>
    </row>
    <row r="47" spans="1:36" s="43" customFormat="1" ht="14.25" customHeight="1" outlineLevel="1">
      <c r="A47" s="268" t="s">
        <v>49</v>
      </c>
      <c r="B47" s="275" t="s">
        <v>115</v>
      </c>
      <c r="C47" s="261" t="s">
        <v>104</v>
      </c>
      <c r="D47" s="270">
        <v>2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271"/>
      <c r="Z47" s="271"/>
      <c r="AA47" s="271"/>
    </row>
    <row r="48" spans="1:36" s="43" customFormat="1" ht="14.25" customHeight="1" outlineLevel="1">
      <c r="A48" s="268" t="s">
        <v>49</v>
      </c>
      <c r="B48" s="275" t="s">
        <v>115</v>
      </c>
      <c r="C48" s="261" t="s">
        <v>105</v>
      </c>
      <c r="D48" s="270">
        <v>3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271"/>
      <c r="Z48" s="271"/>
      <c r="AA48" s="271"/>
    </row>
    <row r="49" spans="1:36" s="43" customFormat="1" ht="14.25" customHeight="1" outlineLevel="1">
      <c r="B49" s="261"/>
      <c r="C49" s="26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262"/>
      <c r="Z49" s="262"/>
      <c r="AA49" s="262"/>
      <c r="AB49" s="261"/>
      <c r="AC49" s="261"/>
      <c r="AD49" s="261"/>
      <c r="AE49" s="261"/>
      <c r="AF49" s="261"/>
      <c r="AG49" s="261"/>
      <c r="AH49" s="261"/>
      <c r="AI49" s="261"/>
      <c r="AJ49" s="261"/>
    </row>
    <row r="50" spans="1:36" s="43" customFormat="1" ht="14.25" customHeight="1" outlineLevel="1">
      <c r="A50" s="268"/>
      <c r="B50" s="269"/>
      <c r="C50" s="261"/>
      <c r="D50" s="270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271"/>
      <c r="Z50" s="271"/>
      <c r="AA50" s="271"/>
    </row>
    <row r="51" spans="1:36" s="268" customFormat="1" ht="19.5" customHeight="1" outlineLevel="1">
      <c r="A51" s="268" t="s">
        <v>49</v>
      </c>
      <c r="B51" s="264" t="s">
        <v>115</v>
      </c>
      <c r="C51" s="265" t="s">
        <v>618</v>
      </c>
      <c r="D51" s="266"/>
      <c r="E51" s="121">
        <v>551000</v>
      </c>
      <c r="F51" s="121">
        <v>281000</v>
      </c>
      <c r="G51" s="121">
        <v>259000</v>
      </c>
      <c r="H51" s="121">
        <v>136000</v>
      </c>
      <c r="I51" s="121">
        <v>34000</v>
      </c>
      <c r="J51" s="121">
        <v>555000</v>
      </c>
      <c r="K51" s="121">
        <v>289000</v>
      </c>
      <c r="L51" s="121">
        <v>276000</v>
      </c>
      <c r="M51" s="121">
        <v>144000</v>
      </c>
      <c r="N51" s="121">
        <v>35000</v>
      </c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267">
        <v>6454.7999999999993</v>
      </c>
      <c r="Z51" s="267">
        <v>4870.7999999999993</v>
      </c>
      <c r="AA51" s="267"/>
      <c r="AB51" s="181"/>
      <c r="AC51" s="11"/>
      <c r="AD51" s="181"/>
      <c r="AE51" s="11" t="s">
        <v>29</v>
      </c>
      <c r="AF51" s="181"/>
      <c r="AG51" s="11"/>
      <c r="AH51" s="181"/>
      <c r="AI51" s="11"/>
      <c r="AJ51" s="181"/>
    </row>
    <row r="52" spans="1:36" s="268" customFormat="1" ht="19.5" customHeight="1" outlineLevel="1">
      <c r="A52" s="268" t="s">
        <v>49</v>
      </c>
      <c r="B52" s="275" t="s">
        <v>115</v>
      </c>
      <c r="C52" s="174" t="s">
        <v>221</v>
      </c>
      <c r="D52" s="276">
        <v>1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467"/>
      <c r="Z52" s="467"/>
      <c r="AA52" s="467"/>
      <c r="AB52" s="181"/>
      <c r="AC52" s="11"/>
      <c r="AD52" s="181"/>
      <c r="AE52" s="11"/>
      <c r="AF52" s="181"/>
      <c r="AG52" s="11"/>
      <c r="AH52" s="181"/>
      <c r="AI52" s="11"/>
      <c r="AJ52" s="181"/>
    </row>
    <row r="53" spans="1:36" s="43" customFormat="1" ht="14.25" customHeight="1" outlineLevel="1">
      <c r="A53" s="268" t="s">
        <v>49</v>
      </c>
      <c r="B53" s="275" t="s">
        <v>115</v>
      </c>
      <c r="C53" s="261" t="s">
        <v>111</v>
      </c>
      <c r="D53" s="270">
        <v>2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271"/>
      <c r="Z53" s="271"/>
      <c r="AA53" s="271"/>
    </row>
    <row r="54" spans="1:36" s="43" customFormat="1" ht="14.25" customHeight="1" outlineLevel="1">
      <c r="A54" s="268" t="s">
        <v>49</v>
      </c>
      <c r="B54" s="275" t="s">
        <v>115</v>
      </c>
      <c r="C54" s="261" t="s">
        <v>101</v>
      </c>
      <c r="D54" s="270">
        <v>2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271"/>
      <c r="Z54" s="271"/>
      <c r="AA54" s="271"/>
    </row>
    <row r="55" spans="1:36" s="43" customFormat="1" ht="14.25" customHeight="1" outlineLevel="1">
      <c r="A55" s="268" t="s">
        <v>49</v>
      </c>
      <c r="B55" s="275" t="s">
        <v>115</v>
      </c>
      <c r="C55" s="261" t="s">
        <v>112</v>
      </c>
      <c r="D55" s="270">
        <v>3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271"/>
      <c r="Z55" s="271"/>
      <c r="AA55" s="271"/>
    </row>
    <row r="56" spans="1:36" s="43" customFormat="1" ht="14.25" customHeight="1" outlineLevel="1">
      <c r="A56" s="268"/>
      <c r="B56" s="269"/>
      <c r="C56" s="261"/>
      <c r="D56" s="270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271"/>
      <c r="Z56" s="271"/>
      <c r="AA56" s="271"/>
    </row>
    <row r="57" spans="1:36" s="268" customFormat="1" ht="19.5" customHeight="1" outlineLevel="1">
      <c r="A57" s="268" t="s">
        <v>49</v>
      </c>
      <c r="B57" s="264" t="s">
        <v>115</v>
      </c>
      <c r="C57" s="265" t="s">
        <v>619</v>
      </c>
      <c r="D57" s="266"/>
      <c r="E57" s="121"/>
      <c r="F57" s="121"/>
      <c r="G57" s="121"/>
      <c r="H57" s="121"/>
      <c r="I57" s="121"/>
      <c r="J57" s="121">
        <v>440000</v>
      </c>
      <c r="K57" s="121">
        <v>225000</v>
      </c>
      <c r="L57" s="121">
        <v>223000</v>
      </c>
      <c r="M57" s="121">
        <v>116000</v>
      </c>
      <c r="N57" s="121">
        <v>30000</v>
      </c>
      <c r="O57" s="121">
        <v>524000</v>
      </c>
      <c r="P57" s="121">
        <v>247000</v>
      </c>
      <c r="Q57" s="121">
        <v>253000</v>
      </c>
      <c r="R57" s="121">
        <v>144000</v>
      </c>
      <c r="S57" s="121">
        <v>35000</v>
      </c>
      <c r="T57" s="121">
        <v>450000</v>
      </c>
      <c r="U57" s="121">
        <v>219000</v>
      </c>
      <c r="V57" s="121">
        <v>207000</v>
      </c>
      <c r="W57" s="121">
        <v>122000</v>
      </c>
      <c r="X57" s="121">
        <v>30000</v>
      </c>
      <c r="Y57" s="267"/>
      <c r="Z57" s="267">
        <v>3722.4</v>
      </c>
      <c r="AA57" s="267">
        <v>3524.4</v>
      </c>
      <c r="AB57" s="181"/>
      <c r="AC57" s="11"/>
      <c r="AD57" s="181"/>
      <c r="AE57" s="11" t="s">
        <v>29</v>
      </c>
      <c r="AF57" s="181"/>
      <c r="AG57" s="11"/>
      <c r="AH57" s="181"/>
      <c r="AI57" s="11"/>
      <c r="AJ57" s="181"/>
    </row>
    <row r="58" spans="1:36" s="43" customFormat="1" ht="14.25" customHeight="1" outlineLevel="1">
      <c r="A58" s="268" t="s">
        <v>49</v>
      </c>
      <c r="B58" s="275" t="s">
        <v>115</v>
      </c>
      <c r="C58" s="261" t="s">
        <v>111</v>
      </c>
      <c r="D58" s="270">
        <v>2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271"/>
      <c r="Z58" s="271"/>
      <c r="AA58" s="271"/>
    </row>
    <row r="59" spans="1:36" s="43" customFormat="1" ht="14.25" customHeight="1" outlineLevel="1">
      <c r="A59" s="268" t="s">
        <v>49</v>
      </c>
      <c r="B59" s="275" t="s">
        <v>115</v>
      </c>
      <c r="C59" s="261" t="s">
        <v>101</v>
      </c>
      <c r="D59" s="270">
        <v>2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271"/>
      <c r="Z59" s="271"/>
      <c r="AA59" s="271"/>
    </row>
    <row r="60" spans="1:36" s="43" customFormat="1" ht="14.25" customHeight="1" outlineLevel="1">
      <c r="A60" s="268" t="s">
        <v>49</v>
      </c>
      <c r="B60" s="275" t="s">
        <v>115</v>
      </c>
      <c r="C60" s="261" t="s">
        <v>112</v>
      </c>
      <c r="D60" s="270">
        <v>3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271"/>
      <c r="Z60" s="271"/>
      <c r="AA60" s="271"/>
    </row>
    <row r="61" spans="1:36" s="268" customFormat="1" ht="19.5" customHeight="1" outlineLevel="1">
      <c r="A61" s="268" t="s">
        <v>49</v>
      </c>
      <c r="B61" s="264" t="s">
        <v>116</v>
      </c>
      <c r="C61" s="265" t="s">
        <v>211</v>
      </c>
      <c r="D61" s="266"/>
      <c r="E61" s="121">
        <v>1120000</v>
      </c>
      <c r="F61" s="121">
        <v>570991.37931034481</v>
      </c>
      <c r="G61" s="121">
        <v>477068.96551724139</v>
      </c>
      <c r="H61" s="121">
        <v>272155.1724137931</v>
      </c>
      <c r="I61" s="121">
        <v>92715.517241379304</v>
      </c>
      <c r="J61" s="121">
        <v>1070000</v>
      </c>
      <c r="K61" s="121">
        <v>543750</v>
      </c>
      <c r="L61" s="121">
        <v>511250</v>
      </c>
      <c r="M61" s="121">
        <v>251750</v>
      </c>
      <c r="N61" s="121">
        <v>98250</v>
      </c>
      <c r="O61" s="121">
        <v>1085000</v>
      </c>
      <c r="P61" s="121">
        <v>547500</v>
      </c>
      <c r="Q61" s="121">
        <v>468656.25</v>
      </c>
      <c r="R61" s="121">
        <v>225906.25</v>
      </c>
      <c r="S61" s="121">
        <v>104531.25</v>
      </c>
      <c r="T61" s="121">
        <v>1310000</v>
      </c>
      <c r="U61" s="121">
        <v>659764.70588235301</v>
      </c>
      <c r="V61" s="121">
        <v>607786.76470588241</v>
      </c>
      <c r="W61" s="121">
        <v>280044.1176470588</v>
      </c>
      <c r="X61" s="121">
        <v>122522.05882352941</v>
      </c>
      <c r="Y61" s="267">
        <v>7744</v>
      </c>
      <c r="Z61" s="267">
        <v>7312.8000000000011</v>
      </c>
      <c r="AA61" s="267">
        <v>8536</v>
      </c>
      <c r="AB61" s="181"/>
      <c r="AC61" s="11"/>
      <c r="AD61" s="181" t="s">
        <v>29</v>
      </c>
      <c r="AE61" s="11"/>
      <c r="AF61" s="181"/>
      <c r="AG61" s="11"/>
      <c r="AH61" s="181"/>
      <c r="AI61" s="11"/>
      <c r="AJ61" s="181"/>
    </row>
    <row r="62" spans="1:36" s="268" customFormat="1" ht="19.5" customHeight="1" outlineLevel="1">
      <c r="A62" s="268" t="s">
        <v>49</v>
      </c>
      <c r="B62" s="275" t="s">
        <v>116</v>
      </c>
      <c r="C62" s="174" t="s">
        <v>106</v>
      </c>
      <c r="D62" s="276">
        <v>10</v>
      </c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277"/>
      <c r="Z62" s="277"/>
      <c r="AA62" s="277"/>
      <c r="AB62" s="259"/>
      <c r="AC62" s="259"/>
      <c r="AD62" s="259"/>
      <c r="AE62" s="259"/>
      <c r="AF62" s="259"/>
      <c r="AG62" s="259"/>
      <c r="AH62" s="259"/>
      <c r="AI62" s="259"/>
      <c r="AJ62" s="259"/>
    </row>
    <row r="63" spans="1:36" s="43" customFormat="1" ht="14.25" customHeight="1" outlineLevel="1">
      <c r="A63" s="268" t="s">
        <v>49</v>
      </c>
      <c r="B63" s="275" t="s">
        <v>116</v>
      </c>
      <c r="C63" s="202" t="s">
        <v>107</v>
      </c>
      <c r="D63" s="270">
        <v>7</v>
      </c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271"/>
      <c r="Z63" s="271"/>
      <c r="AA63" s="271"/>
    </row>
    <row r="64" spans="1:36" s="43" customFormat="1" ht="14.25" customHeight="1" outlineLevel="1">
      <c r="A64" s="268" t="s">
        <v>49</v>
      </c>
      <c r="B64" s="275" t="s">
        <v>116</v>
      </c>
      <c r="C64" s="202" t="s">
        <v>108</v>
      </c>
      <c r="D64" s="270">
        <v>7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271"/>
      <c r="Z64" s="271"/>
      <c r="AA64" s="271"/>
    </row>
    <row r="65" spans="1:36" s="43" customFormat="1" ht="14.25" customHeight="1" outlineLevel="1">
      <c r="A65" s="268"/>
      <c r="B65" s="275"/>
      <c r="C65" s="203"/>
      <c r="D65" s="270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271"/>
      <c r="Z65" s="271"/>
      <c r="AA65" s="271"/>
    </row>
    <row r="66" spans="1:36" s="43" customFormat="1" ht="14.25" customHeight="1" outlineLevel="1">
      <c r="A66" s="268"/>
      <c r="B66" s="275"/>
      <c r="C66" s="261"/>
      <c r="D66" s="270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271"/>
      <c r="Z66" s="271"/>
      <c r="AA66" s="271"/>
    </row>
    <row r="67" spans="1:36" s="268" customFormat="1" ht="19.5" customHeight="1" outlineLevel="1">
      <c r="A67" s="268" t="s">
        <v>49</v>
      </c>
      <c r="B67" s="264" t="s">
        <v>325</v>
      </c>
      <c r="C67" s="265" t="s">
        <v>326</v>
      </c>
      <c r="D67" s="266">
        <v>35</v>
      </c>
      <c r="E67" s="96">
        <v>997500</v>
      </c>
      <c r="F67" s="96">
        <v>540333.16623056936</v>
      </c>
      <c r="G67" s="96">
        <v>655554.51625787618</v>
      </c>
      <c r="H67" s="96">
        <v>454166.50363957975</v>
      </c>
      <c r="I67" s="96">
        <v>174615.4191018838</v>
      </c>
      <c r="J67" s="96">
        <v>997500</v>
      </c>
      <c r="K67" s="96">
        <v>540333.16623056936</v>
      </c>
      <c r="L67" s="96">
        <v>655554.51625787618</v>
      </c>
      <c r="M67" s="96">
        <v>454166.50363957975</v>
      </c>
      <c r="N67" s="96">
        <v>174615.4191018838</v>
      </c>
      <c r="O67" s="96">
        <v>910000</v>
      </c>
      <c r="P67" s="96">
        <v>501689.76325991913</v>
      </c>
      <c r="Q67" s="96">
        <v>594806.56603151036</v>
      </c>
      <c r="R67" s="96">
        <v>390407.4898952404</v>
      </c>
      <c r="S67" s="96">
        <v>137742.3080095686</v>
      </c>
      <c r="T67" s="96">
        <v>945000</v>
      </c>
      <c r="U67" s="96">
        <v>520985.52338530065</v>
      </c>
      <c r="V67" s="96">
        <v>617683.74164810695</v>
      </c>
      <c r="W67" s="96">
        <v>405423.16258351895</v>
      </c>
      <c r="X67" s="96">
        <v>143040.08908685969</v>
      </c>
      <c r="Y67" s="267">
        <v>13475.000000000002</v>
      </c>
      <c r="Z67" s="267">
        <v>11935</v>
      </c>
      <c r="AA67" s="267">
        <v>13475.000000000002</v>
      </c>
      <c r="AB67" s="181"/>
      <c r="AC67" s="11" t="s">
        <v>29</v>
      </c>
      <c r="AD67" s="181"/>
      <c r="AE67" s="11"/>
      <c r="AF67" s="181"/>
      <c r="AG67" s="11"/>
      <c r="AH67" s="181"/>
      <c r="AI67" s="11"/>
      <c r="AJ67" s="181"/>
    </row>
    <row r="68" spans="1:36" s="268" customFormat="1" ht="19.5" customHeight="1" outlineLevel="1">
      <c r="A68" s="268" t="s">
        <v>49</v>
      </c>
      <c r="B68" s="264" t="s">
        <v>325</v>
      </c>
      <c r="C68" s="265" t="s">
        <v>372</v>
      </c>
      <c r="D68" s="266">
        <v>38</v>
      </c>
      <c r="E68" s="121">
        <v>1083000</v>
      </c>
      <c r="F68" s="121">
        <v>586647.437621761</v>
      </c>
      <c r="G68" s="121">
        <v>711744.90336569422</v>
      </c>
      <c r="H68" s="121">
        <v>493095.06109440088</v>
      </c>
      <c r="I68" s="121">
        <v>189582.45502490242</v>
      </c>
      <c r="J68" s="121">
        <v>1083000</v>
      </c>
      <c r="K68" s="121">
        <v>586647.437621761</v>
      </c>
      <c r="L68" s="121">
        <v>711744.90336569422</v>
      </c>
      <c r="M68" s="121">
        <v>493095.06109440088</v>
      </c>
      <c r="N68" s="121">
        <v>189582.45502490242</v>
      </c>
      <c r="O68" s="121">
        <v>988000</v>
      </c>
      <c r="P68" s="121">
        <v>544691.74296791223</v>
      </c>
      <c r="Q68" s="121">
        <v>645789.98597706831</v>
      </c>
      <c r="R68" s="121">
        <v>423870.98902911815</v>
      </c>
      <c r="S68" s="121">
        <v>149548.79155324592</v>
      </c>
      <c r="T68" s="121">
        <v>1026000</v>
      </c>
      <c r="U68" s="121">
        <v>565641.42538975494</v>
      </c>
      <c r="V68" s="121">
        <v>670628.06236080185</v>
      </c>
      <c r="W68" s="121">
        <v>440173.71937639196</v>
      </c>
      <c r="X68" s="121">
        <v>155300.66815144767</v>
      </c>
      <c r="Y68" s="267">
        <v>14630.000000000002</v>
      </c>
      <c r="Z68" s="267">
        <v>12958</v>
      </c>
      <c r="AA68" s="267">
        <v>14630.000000000002</v>
      </c>
      <c r="AB68" s="181"/>
      <c r="AC68" s="11" t="s">
        <v>29</v>
      </c>
      <c r="AD68" s="181"/>
      <c r="AE68" s="11"/>
      <c r="AF68" s="181"/>
      <c r="AG68" s="11"/>
      <c r="AH68" s="181"/>
      <c r="AI68" s="11"/>
      <c r="AJ68" s="181"/>
    </row>
    <row r="69" spans="1:36" s="268" customFormat="1" ht="19.5" customHeight="1" outlineLevel="1">
      <c r="A69" s="268" t="s">
        <v>49</v>
      </c>
      <c r="B69" s="264" t="s">
        <v>325</v>
      </c>
      <c r="C69" s="265" t="s">
        <v>328</v>
      </c>
      <c r="D69" s="266">
        <v>95</v>
      </c>
      <c r="E69" s="121">
        <v>2707500</v>
      </c>
      <c r="F69" s="121">
        <v>1466618.5940544026</v>
      </c>
      <c r="G69" s="121">
        <v>1779362.2584142354</v>
      </c>
      <c r="H69" s="121">
        <v>1232737.6527360021</v>
      </c>
      <c r="I69" s="121">
        <v>473956.13756225602</v>
      </c>
      <c r="J69" s="121">
        <v>2707500</v>
      </c>
      <c r="K69" s="121">
        <v>1466618.5940544026</v>
      </c>
      <c r="L69" s="121">
        <v>1779362.2584142354</v>
      </c>
      <c r="M69" s="121">
        <v>1232737.6527360021</v>
      </c>
      <c r="N69" s="121">
        <v>473956.13756225602</v>
      </c>
      <c r="O69" s="121">
        <v>2470000</v>
      </c>
      <c r="P69" s="121">
        <v>1361729.3574197805</v>
      </c>
      <c r="Q69" s="121">
        <v>1614474.9649426709</v>
      </c>
      <c r="R69" s="121">
        <v>1059677.4725727953</v>
      </c>
      <c r="S69" s="121">
        <v>373871.97888311476</v>
      </c>
      <c r="T69" s="121">
        <v>2565000</v>
      </c>
      <c r="U69" s="121">
        <v>1414103.5634743874</v>
      </c>
      <c r="V69" s="121">
        <v>1676570.1559020046</v>
      </c>
      <c r="W69" s="121">
        <v>1100434.29844098</v>
      </c>
      <c r="X69" s="121">
        <v>388251.67037861916</v>
      </c>
      <c r="Y69" s="267">
        <v>32917.5</v>
      </c>
      <c r="Z69" s="267">
        <v>29155.500000000004</v>
      </c>
      <c r="AA69" s="267">
        <v>32917.5</v>
      </c>
      <c r="AB69" s="181"/>
      <c r="AC69" s="11" t="s">
        <v>29</v>
      </c>
      <c r="AD69" s="181"/>
      <c r="AE69" s="11"/>
      <c r="AF69" s="181"/>
      <c r="AG69" s="11"/>
      <c r="AH69" s="181"/>
      <c r="AI69" s="11"/>
      <c r="AJ69" s="181"/>
    </row>
    <row r="70" spans="1:36" s="43" customFormat="1" ht="14.25" customHeight="1" outlineLevel="1">
      <c r="A70" s="268"/>
      <c r="B70" s="275"/>
      <c r="C70" s="261"/>
      <c r="D70" s="270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271"/>
      <c r="Z70" s="271"/>
      <c r="AA70" s="271"/>
    </row>
    <row r="71" spans="1:36" s="43" customFormat="1" ht="15">
      <c r="B71" s="261"/>
      <c r="C71" s="261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279"/>
      <c r="Z71" s="61"/>
      <c r="AA71" s="61"/>
      <c r="AB71" s="261"/>
      <c r="AC71" s="261"/>
      <c r="AD71" s="261"/>
      <c r="AE71" s="261"/>
      <c r="AF71" s="261"/>
      <c r="AG71" s="261"/>
      <c r="AH71" s="261"/>
      <c r="AI71" s="261"/>
      <c r="AJ71" s="261"/>
    </row>
    <row r="72" spans="1:36" s="43" customFormat="1" ht="15">
      <c r="A72" s="183" t="s">
        <v>73</v>
      </c>
      <c r="C72" s="261"/>
      <c r="D72" s="270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271"/>
      <c r="Z72" s="271"/>
      <c r="AA72" s="271"/>
    </row>
    <row r="73" spans="1:36" s="43" customFormat="1" ht="15">
      <c r="A73" s="183"/>
      <c r="B73" s="43" t="s">
        <v>620</v>
      </c>
      <c r="C73" s="261"/>
      <c r="D73" s="270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271"/>
      <c r="Z73" s="271"/>
      <c r="AA73" s="271"/>
    </row>
    <row r="74" spans="1:36" s="261" customFormat="1" ht="15" outlineLevel="1">
      <c r="B74" s="199" t="s">
        <v>117</v>
      </c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</row>
    <row r="75" spans="1:36" s="261" customFormat="1" ht="15">
      <c r="B75" s="261" t="s">
        <v>126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</row>
    <row r="76" spans="1:36" s="261" customFormat="1" ht="15">
      <c r="B76" s="261" t="s">
        <v>68</v>
      </c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</row>
    <row r="77" spans="1:36" s="43" customFormat="1">
      <c r="B77" s="200" t="s">
        <v>214</v>
      </c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</row>
    <row r="78" spans="1:36" s="43" customFormat="1" ht="15"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</row>
    <row r="79" spans="1:36" s="43" customFormat="1" ht="15"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</row>
    <row r="80" spans="1:36" s="43" customFormat="1" ht="15"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</row>
    <row r="81" spans="5:24" s="43" customFormat="1" ht="15"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</row>
    <row r="82" spans="5:24" ht="15"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</row>
    <row r="83" spans="5:24" ht="15"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</row>
    <row r="84" spans="5:24" ht="15"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</row>
    <row r="85" spans="5:24" ht="15"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</row>
    <row r="86" spans="5:24" ht="15"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</row>
    <row r="87" spans="5:24" ht="15"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</row>
    <row r="88" spans="5:24" ht="15"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</row>
    <row r="89" spans="5:24" ht="15"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</row>
    <row r="90" spans="5:24" ht="15"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</row>
    <row r="91" spans="5:24" ht="15"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</row>
    <row r="92" spans="5:24" ht="15"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</row>
    <row r="93" spans="5:24" ht="15"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</row>
    <row r="94" spans="5:24" ht="15"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</row>
    <row r="95" spans="5:24" ht="15"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</row>
    <row r="96" spans="5:24" ht="15"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</row>
    <row r="97" spans="5:24" ht="15"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</row>
    <row r="98" spans="5:24" ht="15"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</row>
    <row r="99" spans="5:24" ht="15"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</row>
    <row r="100" spans="5:24" ht="15"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</row>
    <row r="101" spans="5:24" ht="15"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</row>
    <row r="102" spans="5:24" ht="15"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</row>
    <row r="103" spans="5:24" ht="15"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</row>
    <row r="104" spans="5:24" ht="15"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</row>
    <row r="105" spans="5:24" ht="15"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</row>
    <row r="106" spans="5:24" ht="15"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</row>
    <row r="107" spans="5:24" ht="15"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</row>
    <row r="108" spans="5:24" ht="15"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</row>
    <row r="109" spans="5:24" ht="15"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</row>
    <row r="110" spans="5:24" ht="15"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</row>
    <row r="111" spans="5:24" ht="15"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</row>
    <row r="112" spans="5:24" ht="15"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</row>
    <row r="113" spans="5:24" ht="15"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</row>
    <row r="114" spans="5:24" ht="15"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</row>
    <row r="115" spans="5:24" ht="15"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</row>
    <row r="116" spans="5:24" ht="15"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</row>
    <row r="117" spans="5:24" ht="15"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</row>
    <row r="118" spans="5:24" ht="15"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</row>
    <row r="119" spans="5:24" ht="15"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</row>
    <row r="120" spans="5:24" ht="15"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</row>
    <row r="121" spans="5:24" ht="15"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</row>
    <row r="122" spans="5:24" ht="15"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</row>
    <row r="123" spans="5:24" ht="15"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</row>
    <row r="124" spans="5:24" ht="15"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</row>
    <row r="125" spans="5:24" ht="15"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</row>
    <row r="126" spans="5:24" ht="15"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</row>
    <row r="127" spans="5:24" ht="15"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</row>
    <row r="128" spans="5:24" ht="15"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</row>
    <row r="129" spans="5:24" ht="15"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</row>
    <row r="130" spans="5:24" ht="15"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</row>
    <row r="131" spans="5:24" ht="15"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</row>
    <row r="132" spans="5:24" ht="15"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</row>
    <row r="133" spans="5:24" ht="15"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</row>
    <row r="134" spans="5:24" ht="15"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</row>
    <row r="135" spans="5:24" ht="15"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</row>
    <row r="136" spans="5:24" ht="15"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</row>
    <row r="137" spans="5:24" ht="15"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</row>
    <row r="138" spans="5:24" ht="15"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</row>
    <row r="139" spans="5:24" ht="15"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</row>
    <row r="140" spans="5:24" ht="15"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</row>
    <row r="141" spans="5:24" ht="15"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</row>
    <row r="142" spans="5:24" ht="15"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</row>
    <row r="143" spans="5:24" ht="15"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</row>
    <row r="144" spans="5:24" ht="15"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</row>
    <row r="145" spans="5:24" ht="15"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</row>
    <row r="146" spans="5:24" ht="15"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</row>
    <row r="147" spans="5:24" ht="15"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</row>
    <row r="148" spans="5:24" ht="15"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</row>
    <row r="149" spans="5:24" ht="15"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</row>
    <row r="150" spans="5:24" ht="15"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</row>
    <row r="151" spans="5:24" ht="15"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</row>
    <row r="152" spans="5:24" ht="15"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</row>
    <row r="153" spans="5:24" ht="15"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</row>
    <row r="154" spans="5:24" ht="15"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</row>
    <row r="155" spans="5:24" ht="15"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</row>
    <row r="156" spans="5:24" ht="15"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</row>
    <row r="157" spans="5:24" ht="15"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</row>
    <row r="158" spans="5:24" ht="15"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</row>
    <row r="159" spans="5:24" ht="15"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</row>
    <row r="160" spans="5:24" ht="15"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</row>
    <row r="161" spans="5:24" ht="15"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</row>
    <row r="162" spans="5:24" ht="15"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</row>
    <row r="163" spans="5:24" ht="15"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</row>
    <row r="164" spans="5:24" ht="15"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</row>
    <row r="165" spans="5:24" ht="15"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</row>
    <row r="166" spans="5:24" ht="15"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</row>
    <row r="167" spans="5:24" ht="15"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</row>
    <row r="168" spans="5:24" ht="15"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</row>
    <row r="169" spans="5:24" ht="15"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</row>
    <row r="170" spans="5:24" ht="15"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</row>
    <row r="171" spans="5:24" ht="15"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</row>
    <row r="172" spans="5:24" ht="15"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</row>
    <row r="173" spans="5:24" ht="15"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</row>
    <row r="174" spans="5:24" ht="15"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</row>
    <row r="175" spans="5:24" ht="15"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</row>
    <row r="176" spans="5:24" ht="15"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</row>
    <row r="177" spans="5:24" ht="15"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</row>
    <row r="178" spans="5:24" ht="15"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</row>
    <row r="179" spans="5:24" ht="15"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</row>
    <row r="180" spans="5:24" ht="15"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</row>
    <row r="181" spans="5:24" ht="15"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</row>
    <row r="182" spans="5:24" ht="15"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</row>
    <row r="183" spans="5:24" ht="15"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</row>
    <row r="184" spans="5:24" ht="15"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</row>
    <row r="185" spans="5:24" ht="15"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</row>
    <row r="186" spans="5:24" ht="15"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</row>
    <row r="187" spans="5:24" ht="15"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</row>
    <row r="188" spans="5:24" ht="15"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</row>
    <row r="189" spans="5:24" ht="15"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</row>
    <row r="190" spans="5:24" ht="15"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</row>
    <row r="191" spans="5:24" ht="15"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</row>
    <row r="192" spans="5:24" ht="15"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</row>
    <row r="193" spans="5:24" ht="15"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</row>
    <row r="194" spans="5:24" ht="15"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</row>
    <row r="195" spans="5:24" ht="15"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</row>
    <row r="196" spans="5:24"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</row>
    <row r="197" spans="5:24"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</row>
    <row r="198" spans="5:24"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  <c r="U198" s="206"/>
      <c r="V198" s="206"/>
      <c r="W198" s="206"/>
      <c r="X198" s="206"/>
    </row>
    <row r="199" spans="5:24"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06"/>
    </row>
    <row r="200" spans="5:24"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</row>
    <row r="201" spans="5:24"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</row>
    <row r="202" spans="5:24"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</row>
    <row r="203" spans="5:24"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</row>
    <row r="204" spans="5:24"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</row>
    <row r="205" spans="5:24"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</row>
    <row r="206" spans="5:24"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</row>
    <row r="207" spans="5:24"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</row>
    <row r="208" spans="5:24"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6"/>
    </row>
    <row r="209" spans="5:24"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</row>
    <row r="210" spans="5:24"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</row>
    <row r="211" spans="5:24"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</row>
    <row r="212" spans="5:24"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</row>
    <row r="213" spans="5:24" ht="15"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</row>
    <row r="214" spans="5:24" ht="15"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  <c r="X214" s="202"/>
    </row>
    <row r="215" spans="5:24" ht="15"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</row>
    <row r="216" spans="5:24" ht="15"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</row>
    <row r="217" spans="5:24" ht="15"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</row>
    <row r="218" spans="5:24"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</row>
    <row r="219" spans="5:24"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</row>
    <row r="220" spans="5:24"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</row>
    <row r="221" spans="5:24"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</row>
    <row r="222" spans="5:24"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</row>
    <row r="223" spans="5:24"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</row>
    <row r="224" spans="5:24"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</row>
    <row r="225" spans="5:24"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</row>
    <row r="226" spans="5:24"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</row>
    <row r="227" spans="5:24"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</row>
    <row r="228" spans="5:24"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</row>
    <row r="229" spans="5:24"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</row>
    <row r="230" spans="5:24"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</row>
    <row r="231" spans="5:24"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</row>
    <row r="232" spans="5:24"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</row>
    <row r="233" spans="5:24"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</row>
    <row r="234" spans="5:24"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</row>
    <row r="235" spans="5:24"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</row>
    <row r="236" spans="5:24"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</row>
    <row r="237" spans="5:24"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</row>
    <row r="238" spans="5:24"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</row>
    <row r="239" spans="5:24"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</row>
    <row r="240" spans="5:24"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</row>
    <row r="241" spans="5:24" ht="15"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</row>
    <row r="242" spans="5:24" ht="15"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</row>
    <row r="243" spans="5:24"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</row>
    <row r="244" spans="5:24"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</row>
    <row r="245" spans="5:24"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</row>
    <row r="246" spans="5:24"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</row>
    <row r="247" spans="5:24"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</row>
    <row r="248" spans="5:24"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</row>
    <row r="249" spans="5:24"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</row>
    <row r="250" spans="5:24"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</row>
  </sheetData>
  <mergeCells count="8">
    <mergeCell ref="AB4:AJ4"/>
    <mergeCell ref="Y5:AA5"/>
    <mergeCell ref="E6:I6"/>
    <mergeCell ref="J6:N6"/>
    <mergeCell ref="Y6:AA6"/>
    <mergeCell ref="O6:S6"/>
    <mergeCell ref="T6:X6"/>
    <mergeCell ref="E5:X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7"/>
  <dimension ref="A1:BB288"/>
  <sheetViews>
    <sheetView showGridLines="0" zoomScale="65" zoomScaleNormal="65" workbookViewId="0">
      <pane ySplit="7" topLeftCell="A8" activePane="bottomLeft" state="frozen"/>
      <selection activeCell="E12" sqref="E12:X67"/>
      <selection pane="bottomLeft" activeCell="L22" sqref="L22"/>
    </sheetView>
  </sheetViews>
  <sheetFormatPr defaultColWidth="9.140625" defaultRowHeight="18" outlineLevelRow="1" outlineLevelCol="1"/>
  <cols>
    <col min="1" max="1" width="9.140625" style="32"/>
    <col min="2" max="2" width="54.7109375" style="32" customWidth="1"/>
    <col min="3" max="3" width="38.28515625" style="32" customWidth="1"/>
    <col min="4" max="4" width="23.28515625" style="32" bestFit="1" customWidth="1"/>
    <col min="5" max="6" width="13.28515625" style="16" customWidth="1" outlineLevel="1"/>
    <col min="7" max="7" width="12.7109375" style="16" customWidth="1" outlineLevel="1"/>
    <col min="8" max="8" width="13.28515625" style="16" customWidth="1" outlineLevel="1"/>
    <col min="9" max="9" width="12.85546875" style="16" customWidth="1" outlineLevel="1"/>
    <col min="10" max="11" width="13.28515625" style="139" customWidth="1" outlineLevel="1"/>
    <col min="12" max="12" width="12.7109375" style="139" customWidth="1" outlineLevel="1"/>
    <col min="13" max="13" width="13.28515625" style="139" customWidth="1" outlineLevel="1"/>
    <col min="14" max="14" width="12.85546875" style="139" customWidth="1" outlineLevel="1"/>
    <col min="15" max="16" width="13.28515625" style="139" customWidth="1" outlineLevel="1"/>
    <col min="17" max="17" width="12.7109375" style="139" customWidth="1" outlineLevel="1"/>
    <col min="18" max="18" width="13.28515625" style="139" customWidth="1" outlineLevel="1"/>
    <col min="19" max="19" width="12.85546875" style="139" customWidth="1" outlineLevel="1"/>
    <col min="20" max="21" width="13.28515625" style="139" customWidth="1" outlineLevel="1"/>
    <col min="22" max="22" width="12.7109375" style="139" customWidth="1" outlineLevel="1"/>
    <col min="23" max="23" width="13.28515625" style="139" customWidth="1" outlineLevel="1"/>
    <col min="24" max="24" width="12.85546875" style="139" customWidth="1" outlineLevel="1"/>
    <col min="25" max="27" width="25.7109375" style="32" customWidth="1"/>
    <col min="28" max="36" width="4.5703125" style="32" bestFit="1" customWidth="1"/>
    <col min="37" max="38" width="0" style="32" hidden="1" customWidth="1"/>
    <col min="39" max="16384" width="9.140625" style="32"/>
  </cols>
  <sheetData>
    <row r="1" spans="1:54" s="67" customFormat="1" ht="33.75">
      <c r="A1" s="52" t="s">
        <v>477</v>
      </c>
      <c r="B1" s="76"/>
      <c r="C1" s="71"/>
      <c r="D1" s="68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3"/>
      <c r="AI1" s="73"/>
      <c r="AJ1" s="73"/>
      <c r="AK1" s="73"/>
      <c r="AL1" s="69"/>
      <c r="AM1" s="69"/>
      <c r="AN1" s="69"/>
      <c r="AO1" s="69"/>
      <c r="AP1" s="69"/>
      <c r="AQ1" s="69"/>
      <c r="AR1" s="69"/>
      <c r="AT1" s="70"/>
      <c r="AU1" s="70"/>
      <c r="AV1" s="70"/>
      <c r="AW1" s="70"/>
      <c r="AX1" s="70"/>
      <c r="AY1" s="70"/>
      <c r="AZ1" s="70"/>
      <c r="BA1" s="70"/>
      <c r="BB1" s="70"/>
    </row>
    <row r="2" spans="1:54" s="5" customFormat="1" ht="30">
      <c r="A2" s="6" t="s">
        <v>144</v>
      </c>
      <c r="B2" s="3"/>
      <c r="D2" s="7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"/>
      <c r="Z2" s="68"/>
      <c r="AA2" s="68"/>
      <c r="AB2" s="50"/>
      <c r="AC2" s="50"/>
      <c r="AD2" s="50"/>
      <c r="AE2" s="50"/>
      <c r="AF2" s="50"/>
      <c r="AG2" s="50"/>
      <c r="AH2" s="50"/>
      <c r="AI2" s="50"/>
      <c r="AJ2" s="50"/>
    </row>
    <row r="3" spans="1:54" s="5" customFormat="1">
      <c r="A3" s="3"/>
      <c r="B3" s="3"/>
      <c r="D3" s="7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68"/>
      <c r="AA3" s="68"/>
      <c r="AB3" s="50"/>
      <c r="AC3" s="50"/>
      <c r="AD3" s="50"/>
      <c r="AE3" s="50"/>
      <c r="AF3" s="50"/>
      <c r="AG3" s="50"/>
      <c r="AH3" s="50"/>
      <c r="AI3" s="50"/>
      <c r="AJ3" s="50"/>
    </row>
    <row r="4" spans="1:54" s="51" customFormat="1"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AB4" s="536" t="s">
        <v>46</v>
      </c>
      <c r="AC4" s="537"/>
      <c r="AD4" s="537"/>
      <c r="AE4" s="537"/>
      <c r="AF4" s="537"/>
      <c r="AG4" s="537"/>
      <c r="AH4" s="537"/>
      <c r="AI4" s="537"/>
      <c r="AJ4" s="538"/>
    </row>
    <row r="5" spans="1:54" s="49" customFormat="1" ht="108.75">
      <c r="A5" s="48" t="s">
        <v>38</v>
      </c>
      <c r="B5" s="22" t="s">
        <v>37</v>
      </c>
      <c r="C5" s="22" t="s">
        <v>47</v>
      </c>
      <c r="D5" s="217" t="s">
        <v>327</v>
      </c>
      <c r="E5" s="530" t="s">
        <v>181</v>
      </c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2"/>
      <c r="Y5" s="530" t="s">
        <v>48</v>
      </c>
      <c r="Z5" s="531"/>
      <c r="AA5" s="532"/>
      <c r="AB5" s="24" t="s">
        <v>20</v>
      </c>
      <c r="AC5" s="25" t="s">
        <v>21</v>
      </c>
      <c r="AD5" s="24" t="s">
        <v>22</v>
      </c>
      <c r="AE5" s="25" t="s">
        <v>23</v>
      </c>
      <c r="AF5" s="24" t="s">
        <v>24</v>
      </c>
      <c r="AG5" s="25" t="s">
        <v>25</v>
      </c>
      <c r="AH5" s="24" t="s">
        <v>26</v>
      </c>
      <c r="AI5" s="25" t="s">
        <v>27</v>
      </c>
      <c r="AJ5" s="24" t="s">
        <v>28</v>
      </c>
      <c r="AK5" s="2"/>
      <c r="AL5" s="2"/>
    </row>
    <row r="6" spans="1:54" s="43" customFormat="1" ht="15.75" customHeight="1">
      <c r="A6" s="44"/>
      <c r="B6" s="44"/>
      <c r="C6" s="42"/>
      <c r="D6" s="44"/>
      <c r="E6" s="521" t="s">
        <v>476</v>
      </c>
      <c r="F6" s="522"/>
      <c r="G6" s="522"/>
      <c r="H6" s="522"/>
      <c r="I6" s="522"/>
      <c r="J6" s="521" t="s">
        <v>471</v>
      </c>
      <c r="K6" s="522"/>
      <c r="L6" s="522"/>
      <c r="M6" s="522"/>
      <c r="N6" s="522"/>
      <c r="O6" s="521" t="s">
        <v>478</v>
      </c>
      <c r="P6" s="522"/>
      <c r="Q6" s="522"/>
      <c r="R6" s="522"/>
      <c r="S6" s="522"/>
      <c r="T6" s="521" t="s">
        <v>473</v>
      </c>
      <c r="U6" s="522"/>
      <c r="V6" s="522"/>
      <c r="W6" s="522"/>
      <c r="X6" s="522"/>
      <c r="Y6" s="539" t="s">
        <v>212</v>
      </c>
      <c r="Z6" s="540"/>
      <c r="AA6" s="540"/>
      <c r="AB6" s="46"/>
      <c r="AC6" s="46"/>
      <c r="AD6" s="46"/>
      <c r="AE6" s="46"/>
      <c r="AF6" s="46"/>
      <c r="AG6" s="46"/>
      <c r="AH6" s="46"/>
      <c r="AI6" s="46"/>
      <c r="AJ6" s="46"/>
    </row>
    <row r="7" spans="1:54" s="43" customFormat="1" ht="20.25">
      <c r="A7" s="34" t="s">
        <v>49</v>
      </c>
      <c r="B7" s="44"/>
      <c r="C7" s="42"/>
      <c r="D7" s="44"/>
      <c r="E7" s="84" t="s">
        <v>176</v>
      </c>
      <c r="F7" s="84" t="s">
        <v>177</v>
      </c>
      <c r="G7" s="84" t="s">
        <v>178</v>
      </c>
      <c r="H7" s="84" t="s">
        <v>179</v>
      </c>
      <c r="I7" s="84" t="s">
        <v>180</v>
      </c>
      <c r="J7" s="84" t="s">
        <v>176</v>
      </c>
      <c r="K7" s="84" t="s">
        <v>177</v>
      </c>
      <c r="L7" s="84" t="s">
        <v>178</v>
      </c>
      <c r="M7" s="84" t="s">
        <v>179</v>
      </c>
      <c r="N7" s="84" t="s">
        <v>180</v>
      </c>
      <c r="O7" s="84" t="s">
        <v>176</v>
      </c>
      <c r="P7" s="84" t="s">
        <v>177</v>
      </c>
      <c r="Q7" s="84" t="s">
        <v>178</v>
      </c>
      <c r="R7" s="84" t="s">
        <v>179</v>
      </c>
      <c r="S7" s="84" t="s">
        <v>180</v>
      </c>
      <c r="T7" s="84" t="s">
        <v>176</v>
      </c>
      <c r="U7" s="84" t="s">
        <v>177</v>
      </c>
      <c r="V7" s="84" t="s">
        <v>178</v>
      </c>
      <c r="W7" s="84" t="s">
        <v>179</v>
      </c>
      <c r="X7" s="84" t="s">
        <v>180</v>
      </c>
      <c r="Y7" s="63" t="s">
        <v>476</v>
      </c>
      <c r="Z7" s="63" t="s">
        <v>475</v>
      </c>
      <c r="AA7" s="63" t="s">
        <v>473</v>
      </c>
      <c r="AB7" s="46"/>
      <c r="AC7" s="46"/>
      <c r="AD7" s="46"/>
      <c r="AE7" s="46"/>
      <c r="AF7" s="46"/>
      <c r="AG7" s="46"/>
      <c r="AH7" s="46"/>
      <c r="AI7" s="46"/>
      <c r="AJ7" s="46"/>
    </row>
    <row r="8" spans="1:54" s="61" customFormat="1" ht="52.5" customHeight="1">
      <c r="A8" s="45" t="s">
        <v>182</v>
      </c>
      <c r="B8" s="95"/>
      <c r="D8" s="95"/>
      <c r="E8" s="121">
        <v>58496280</v>
      </c>
      <c r="F8" s="121">
        <v>24226623</v>
      </c>
      <c r="G8" s="121">
        <v>38613751</v>
      </c>
      <c r="H8" s="121">
        <v>24462233</v>
      </c>
      <c r="I8" s="121">
        <v>12467757</v>
      </c>
      <c r="J8" s="121">
        <v>58496280</v>
      </c>
      <c r="K8" s="121">
        <v>24226623</v>
      </c>
      <c r="L8" s="121">
        <v>38613751</v>
      </c>
      <c r="M8" s="121">
        <v>24462233</v>
      </c>
      <c r="N8" s="121">
        <v>12467757</v>
      </c>
      <c r="O8" s="121">
        <v>57860719</v>
      </c>
      <c r="P8" s="121">
        <v>23949459</v>
      </c>
      <c r="Q8" s="121">
        <v>38054844</v>
      </c>
      <c r="R8" s="121">
        <v>23797059</v>
      </c>
      <c r="S8" s="121">
        <v>12237879</v>
      </c>
      <c r="T8" s="121">
        <v>57860719</v>
      </c>
      <c r="U8" s="121">
        <v>23949459</v>
      </c>
      <c r="V8" s="121">
        <v>38054844</v>
      </c>
      <c r="W8" s="121">
        <v>23797059</v>
      </c>
      <c r="X8" s="121">
        <v>12237879</v>
      </c>
      <c r="Y8" s="91"/>
      <c r="Z8" s="214"/>
      <c r="AA8" s="218"/>
      <c r="AB8" s="47"/>
      <c r="AC8" s="47"/>
      <c r="AD8" s="47"/>
      <c r="AE8" s="47"/>
      <c r="AF8" s="47"/>
      <c r="AG8" s="47"/>
      <c r="AH8" s="47"/>
      <c r="AI8" s="47"/>
      <c r="AJ8" s="47"/>
    </row>
    <row r="9" spans="1:54" s="61" customFormat="1" ht="20.25">
      <c r="A9" s="86"/>
      <c r="B9" s="95"/>
      <c r="D9" s="95"/>
      <c r="E9" s="85"/>
      <c r="F9" s="85"/>
      <c r="G9" s="85"/>
      <c r="H9" s="85"/>
      <c r="I9" s="85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91"/>
      <c r="Z9" s="214"/>
      <c r="AA9" s="218"/>
      <c r="AB9" s="47"/>
      <c r="AC9" s="47"/>
      <c r="AD9" s="47"/>
      <c r="AE9" s="47"/>
      <c r="AF9" s="47"/>
      <c r="AG9" s="47"/>
      <c r="AH9" s="47"/>
      <c r="AI9" s="47"/>
      <c r="AJ9" s="47"/>
    </row>
    <row r="10" spans="1:54" s="43" customFormat="1" ht="20.25">
      <c r="B10" s="260" t="s">
        <v>218</v>
      </c>
      <c r="C10" s="261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AB10" s="261"/>
      <c r="AC10" s="261"/>
      <c r="AD10" s="261"/>
      <c r="AE10" s="261"/>
      <c r="AF10" s="261"/>
      <c r="AG10" s="261"/>
      <c r="AH10" s="261"/>
      <c r="AI10" s="261"/>
      <c r="AJ10" s="261"/>
    </row>
    <row r="11" spans="1:54" s="43" customFormat="1" ht="20.25">
      <c r="B11" s="260"/>
      <c r="C11" s="261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AB11" s="261"/>
      <c r="AC11" s="261"/>
      <c r="AD11" s="261"/>
      <c r="AE11" s="261"/>
      <c r="AF11" s="261"/>
      <c r="AG11" s="261"/>
      <c r="AH11" s="261"/>
      <c r="AI11" s="261"/>
      <c r="AJ11" s="261"/>
    </row>
    <row r="12" spans="1:54" s="268" customFormat="1" ht="19.5" customHeight="1" outlineLevel="1">
      <c r="A12" s="268" t="s">
        <v>49</v>
      </c>
      <c r="B12" s="264" t="s">
        <v>216</v>
      </c>
      <c r="C12" s="265" t="s">
        <v>133</v>
      </c>
      <c r="D12" s="266"/>
      <c r="E12" s="121">
        <v>2086250</v>
      </c>
      <c r="F12" s="121">
        <v>1154439.4827586208</v>
      </c>
      <c r="G12" s="121">
        <v>1069116.6379310344</v>
      </c>
      <c r="H12" s="121">
        <v>595956.81034482759</v>
      </c>
      <c r="I12" s="121">
        <v>140866.68103448275</v>
      </c>
      <c r="J12" s="121">
        <v>2067485</v>
      </c>
      <c r="K12" s="121">
        <v>1138093</v>
      </c>
      <c r="L12" s="121">
        <v>1065519</v>
      </c>
      <c r="M12" s="121">
        <v>592858</v>
      </c>
      <c r="N12" s="121">
        <v>142783</v>
      </c>
      <c r="O12" s="121">
        <v>2217816.25</v>
      </c>
      <c r="P12" s="121">
        <v>1219041.5</v>
      </c>
      <c r="Q12" s="121">
        <v>1132261</v>
      </c>
      <c r="R12" s="121">
        <v>617256</v>
      </c>
      <c r="S12" s="121">
        <v>150238.25</v>
      </c>
      <c r="T12" s="121">
        <v>2218750</v>
      </c>
      <c r="U12" s="121">
        <v>1214602.9411764706</v>
      </c>
      <c r="V12" s="121">
        <v>1138857.3529411764</v>
      </c>
      <c r="W12" s="121">
        <v>620358.82352941181</v>
      </c>
      <c r="X12" s="121">
        <v>165004.41176470587</v>
      </c>
      <c r="Y12" s="267">
        <v>15447.999999999998</v>
      </c>
      <c r="Z12" s="267">
        <v>12983.999999999998</v>
      </c>
      <c r="AA12" s="267">
        <v>14510.4</v>
      </c>
      <c r="AB12" s="181"/>
      <c r="AC12" s="11" t="s">
        <v>29</v>
      </c>
      <c r="AD12" s="181"/>
      <c r="AE12" s="11"/>
      <c r="AF12" s="181"/>
      <c r="AG12" s="11"/>
      <c r="AH12" s="181"/>
      <c r="AI12" s="11"/>
      <c r="AJ12" s="181"/>
    </row>
    <row r="13" spans="1:54" s="43" customFormat="1" ht="14.25" customHeight="1" outlineLevel="1">
      <c r="A13" s="268" t="s">
        <v>49</v>
      </c>
      <c r="B13" s="275" t="s">
        <v>50</v>
      </c>
      <c r="C13" s="261" t="s">
        <v>78</v>
      </c>
      <c r="D13" s="270">
        <v>1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71"/>
      <c r="Z13" s="271"/>
      <c r="AA13" s="271"/>
    </row>
    <row r="14" spans="1:54" s="43" customFormat="1" ht="14.25" customHeight="1" outlineLevel="1">
      <c r="A14" s="268" t="s">
        <v>49</v>
      </c>
      <c r="B14" s="275" t="s">
        <v>50</v>
      </c>
      <c r="C14" s="261" t="s">
        <v>79</v>
      </c>
      <c r="D14" s="270">
        <v>1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271"/>
      <c r="Z14" s="271"/>
      <c r="AA14" s="271"/>
    </row>
    <row r="15" spans="1:54" s="43" customFormat="1" ht="14.25" customHeight="1" outlineLevel="1">
      <c r="A15" s="268" t="s">
        <v>49</v>
      </c>
      <c r="B15" s="275" t="s">
        <v>50</v>
      </c>
      <c r="C15" s="261" t="s">
        <v>80</v>
      </c>
      <c r="D15" s="270">
        <v>2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271"/>
      <c r="Z15" s="271"/>
      <c r="AA15" s="271"/>
    </row>
    <row r="16" spans="1:54" s="43" customFormat="1" ht="14.25" customHeight="1" outlineLevel="1">
      <c r="A16" s="268" t="s">
        <v>49</v>
      </c>
      <c r="B16" s="275" t="s">
        <v>113</v>
      </c>
      <c r="C16" s="261" t="s">
        <v>85</v>
      </c>
      <c r="D16" s="270">
        <v>1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271"/>
      <c r="Z16" s="271"/>
      <c r="AA16" s="271"/>
    </row>
    <row r="17" spans="1:36" s="43" customFormat="1" ht="14.25" customHeight="1" outlineLevel="1">
      <c r="A17" s="268" t="s">
        <v>49</v>
      </c>
      <c r="B17" s="275" t="s">
        <v>113</v>
      </c>
      <c r="C17" s="261" t="s">
        <v>86</v>
      </c>
      <c r="D17" s="270">
        <v>3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271"/>
      <c r="Z17" s="271"/>
      <c r="AA17" s="271"/>
    </row>
    <row r="18" spans="1:36" s="43" customFormat="1" ht="14.25" customHeight="1" outlineLevel="1">
      <c r="A18" s="268" t="s">
        <v>49</v>
      </c>
      <c r="B18" s="275" t="s">
        <v>113</v>
      </c>
      <c r="C18" s="261" t="s">
        <v>87</v>
      </c>
      <c r="D18" s="270">
        <v>5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271"/>
      <c r="Z18" s="271"/>
      <c r="AA18" s="271"/>
    </row>
    <row r="19" spans="1:36" s="43" customFormat="1" ht="14.25" customHeight="1" outlineLevel="1">
      <c r="A19" s="268" t="s">
        <v>49</v>
      </c>
      <c r="B19" s="275" t="s">
        <v>113</v>
      </c>
      <c r="C19" s="261" t="s">
        <v>119</v>
      </c>
      <c r="D19" s="270">
        <v>1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271"/>
      <c r="Z19" s="271"/>
      <c r="AA19" s="271"/>
    </row>
    <row r="20" spans="1:36" s="43" customFormat="1" ht="14.25" customHeight="1" outlineLevel="1">
      <c r="A20" s="268" t="s">
        <v>49</v>
      </c>
      <c r="B20" s="275" t="s">
        <v>113</v>
      </c>
      <c r="C20" s="261" t="s">
        <v>121</v>
      </c>
      <c r="D20" s="270">
        <v>1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271"/>
      <c r="Z20" s="271"/>
      <c r="AA20" s="271"/>
    </row>
    <row r="21" spans="1:36" s="43" customFormat="1" ht="14.25" customHeight="1" outlineLevel="1">
      <c r="A21" s="268" t="s">
        <v>49</v>
      </c>
      <c r="B21" s="275" t="s">
        <v>115</v>
      </c>
      <c r="C21" s="261" t="s">
        <v>164</v>
      </c>
      <c r="D21" s="270">
        <v>2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71"/>
      <c r="Z21" s="271"/>
      <c r="AA21" s="271"/>
    </row>
    <row r="22" spans="1:36" s="43" customFormat="1" ht="14.25" customHeight="1" outlineLevel="1">
      <c r="A22" s="268" t="s">
        <v>49</v>
      </c>
      <c r="B22" s="275" t="s">
        <v>115</v>
      </c>
      <c r="C22" s="261" t="s">
        <v>111</v>
      </c>
      <c r="D22" s="270">
        <v>1</v>
      </c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271"/>
      <c r="Z22" s="271"/>
      <c r="AA22" s="271"/>
    </row>
    <row r="23" spans="1:36" s="43" customFormat="1" ht="14.25" customHeight="1" outlineLevel="1">
      <c r="A23" s="268" t="s">
        <v>49</v>
      </c>
      <c r="B23" s="275" t="s">
        <v>115</v>
      </c>
      <c r="C23" s="261" t="s">
        <v>112</v>
      </c>
      <c r="D23" s="270">
        <v>1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271"/>
      <c r="Z23" s="271"/>
      <c r="AA23" s="271"/>
    </row>
    <row r="24" spans="1:36" s="43" customFormat="1" ht="14.1" customHeight="1" outlineLevel="1">
      <c r="A24" s="268" t="s">
        <v>49</v>
      </c>
      <c r="B24" s="275" t="s">
        <v>115</v>
      </c>
      <c r="C24" s="261" t="s">
        <v>143</v>
      </c>
      <c r="D24" s="270">
        <v>1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271"/>
      <c r="Z24" s="271"/>
      <c r="AA24" s="271"/>
    </row>
    <row r="25" spans="1:36" s="43" customFormat="1" ht="14.25" customHeight="1" outlineLevel="1">
      <c r="A25" s="268" t="s">
        <v>49</v>
      </c>
      <c r="B25" s="275" t="s">
        <v>116</v>
      </c>
      <c r="C25" s="261" t="s">
        <v>106</v>
      </c>
      <c r="D25" s="270">
        <v>2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271"/>
      <c r="Z25" s="271"/>
      <c r="AA25" s="271"/>
    </row>
    <row r="26" spans="1:36" s="43" customFormat="1" ht="14.1" customHeight="1" outlineLevel="1">
      <c r="A26" s="268" t="s">
        <v>49</v>
      </c>
      <c r="B26" s="275" t="s">
        <v>116</v>
      </c>
      <c r="C26" s="261" t="s">
        <v>107</v>
      </c>
      <c r="D26" s="270">
        <v>1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271"/>
      <c r="Z26" s="271"/>
      <c r="AA26" s="271"/>
    </row>
    <row r="27" spans="1:36" s="43" customFormat="1" ht="14.1" customHeight="1" outlineLevel="1">
      <c r="A27" s="268" t="s">
        <v>49</v>
      </c>
      <c r="B27" s="275" t="s">
        <v>116</v>
      </c>
      <c r="C27" s="261" t="s">
        <v>108</v>
      </c>
      <c r="D27" s="270">
        <v>1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271"/>
      <c r="Z27" s="271"/>
      <c r="AA27" s="271"/>
    </row>
    <row r="28" spans="1:36" s="43" customFormat="1" ht="14.25" customHeight="1" outlineLevel="1">
      <c r="A28" s="268"/>
      <c r="B28" s="275"/>
      <c r="C28" s="261"/>
      <c r="D28" s="270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271"/>
      <c r="Z28" s="271"/>
      <c r="AA28" s="271"/>
    </row>
    <row r="29" spans="1:36" s="268" customFormat="1" ht="19.5" customHeight="1" outlineLevel="1">
      <c r="A29" s="268" t="s">
        <v>49</v>
      </c>
      <c r="B29" s="264" t="s">
        <v>146</v>
      </c>
      <c r="C29" s="265" t="s">
        <v>148</v>
      </c>
      <c r="D29" s="266"/>
      <c r="E29" s="121">
        <v>2122750</v>
      </c>
      <c r="F29" s="121">
        <v>1279650</v>
      </c>
      <c r="G29" s="121">
        <v>1217050</v>
      </c>
      <c r="H29" s="121">
        <v>684200</v>
      </c>
      <c r="I29" s="121">
        <v>207150</v>
      </c>
      <c r="J29" s="121">
        <v>2097395</v>
      </c>
      <c r="K29" s="121">
        <v>1224598</v>
      </c>
      <c r="L29" s="121">
        <v>1207173</v>
      </c>
      <c r="M29" s="121">
        <v>703233</v>
      </c>
      <c r="N29" s="121">
        <v>224213.99999999994</v>
      </c>
      <c r="O29" s="121">
        <v>1920961.25</v>
      </c>
      <c r="P29" s="121">
        <v>1144963.7499999998</v>
      </c>
      <c r="Q29" s="121">
        <v>1112922.5</v>
      </c>
      <c r="R29" s="121">
        <v>630923.25</v>
      </c>
      <c r="S29" s="121">
        <v>181507.75</v>
      </c>
      <c r="T29" s="121">
        <v>2030000</v>
      </c>
      <c r="U29" s="121">
        <v>1209000</v>
      </c>
      <c r="V29" s="121">
        <v>1181000</v>
      </c>
      <c r="W29" s="121">
        <v>674000</v>
      </c>
      <c r="X29" s="121">
        <v>198000</v>
      </c>
      <c r="Y29" s="267">
        <v>15951.999999999998</v>
      </c>
      <c r="Z29" s="267">
        <v>13039.999999999998</v>
      </c>
      <c r="AA29" s="267">
        <v>15903.999999999996</v>
      </c>
      <c r="AB29" s="181" t="s">
        <v>29</v>
      </c>
      <c r="AC29" s="11" t="s">
        <v>29</v>
      </c>
      <c r="AD29" s="181"/>
      <c r="AE29" s="11"/>
      <c r="AF29" s="181"/>
      <c r="AG29" s="11"/>
      <c r="AH29" s="181"/>
      <c r="AI29" s="11"/>
      <c r="AJ29" s="181"/>
    </row>
    <row r="30" spans="1:36" s="43" customFormat="1" ht="14.25" customHeight="1" outlineLevel="1">
      <c r="A30" s="268" t="s">
        <v>49</v>
      </c>
      <c r="B30" s="275" t="s">
        <v>50</v>
      </c>
      <c r="C30" s="261" t="s">
        <v>78</v>
      </c>
      <c r="D30" s="270">
        <v>3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271"/>
      <c r="Z30" s="271"/>
      <c r="AA30" s="271"/>
    </row>
    <row r="31" spans="1:36" s="43" customFormat="1" ht="14.25" customHeight="1" outlineLevel="1">
      <c r="A31" s="268" t="s">
        <v>49</v>
      </c>
      <c r="B31" s="275" t="s">
        <v>50</v>
      </c>
      <c r="C31" s="261" t="s">
        <v>79</v>
      </c>
      <c r="D31" s="270">
        <v>1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271"/>
      <c r="Z31" s="271"/>
      <c r="AA31" s="271"/>
    </row>
    <row r="32" spans="1:36" s="43" customFormat="1" ht="14.25" customHeight="1" outlineLevel="1">
      <c r="A32" s="268" t="s">
        <v>49</v>
      </c>
      <c r="B32" s="275" t="s">
        <v>50</v>
      </c>
      <c r="C32" s="261" t="s">
        <v>80</v>
      </c>
      <c r="D32" s="270">
        <v>2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271"/>
      <c r="Z32" s="271"/>
      <c r="AA32" s="271"/>
    </row>
    <row r="33" spans="1:36" s="43" customFormat="1" ht="14.25" customHeight="1" outlineLevel="1">
      <c r="A33" s="268" t="s">
        <v>49</v>
      </c>
      <c r="B33" s="275" t="s">
        <v>50</v>
      </c>
      <c r="C33" s="261" t="s">
        <v>118</v>
      </c>
      <c r="D33" s="270">
        <v>1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271"/>
      <c r="Z33" s="271"/>
      <c r="AA33" s="271"/>
    </row>
    <row r="34" spans="1:36" s="43" customFormat="1" ht="14.25" customHeight="1" outlineLevel="1">
      <c r="A34" s="268" t="s">
        <v>49</v>
      </c>
      <c r="B34" s="275" t="s">
        <v>50</v>
      </c>
      <c r="C34" s="261" t="s">
        <v>145</v>
      </c>
      <c r="D34" s="270">
        <v>2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271"/>
      <c r="Z34" s="271"/>
      <c r="AA34" s="271"/>
    </row>
    <row r="35" spans="1:36" s="43" customFormat="1" ht="14.25" customHeight="1" outlineLevel="1">
      <c r="A35" s="268" t="s">
        <v>49</v>
      </c>
      <c r="B35" s="275" t="s">
        <v>114</v>
      </c>
      <c r="C35" s="261" t="s">
        <v>92</v>
      </c>
      <c r="D35" s="270">
        <v>3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271"/>
      <c r="Z35" s="271"/>
      <c r="AA35" s="271"/>
    </row>
    <row r="36" spans="1:36" s="43" customFormat="1" ht="14.25" customHeight="1" outlineLevel="1">
      <c r="A36" s="268" t="s">
        <v>49</v>
      </c>
      <c r="B36" s="275" t="s">
        <v>114</v>
      </c>
      <c r="C36" s="261" t="s">
        <v>93</v>
      </c>
      <c r="D36" s="270">
        <v>2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271"/>
      <c r="Z36" s="271"/>
      <c r="AA36" s="271"/>
    </row>
    <row r="37" spans="1:36" s="43" customFormat="1" ht="14.25" customHeight="1" outlineLevel="1">
      <c r="A37" s="268" t="s">
        <v>49</v>
      </c>
      <c r="B37" s="275" t="s">
        <v>114</v>
      </c>
      <c r="C37" s="261" t="s">
        <v>94</v>
      </c>
      <c r="D37" s="270">
        <v>3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271"/>
      <c r="Z37" s="271"/>
      <c r="AA37" s="271"/>
    </row>
    <row r="38" spans="1:36" s="43" customFormat="1" ht="14.25" customHeight="1" outlineLevel="1">
      <c r="A38" s="268" t="s">
        <v>49</v>
      </c>
      <c r="B38" s="275" t="s">
        <v>114</v>
      </c>
      <c r="C38" s="261" t="s">
        <v>142</v>
      </c>
      <c r="D38" s="270">
        <v>1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271"/>
      <c r="Z38" s="271"/>
      <c r="AA38" s="271"/>
    </row>
    <row r="39" spans="1:36" s="43" customFormat="1" ht="14.25" customHeight="1" outlineLevel="1">
      <c r="A39" s="268" t="s">
        <v>49</v>
      </c>
      <c r="B39" s="275" t="s">
        <v>114</v>
      </c>
      <c r="C39" s="261" t="s">
        <v>120</v>
      </c>
      <c r="D39" s="270">
        <v>2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271"/>
      <c r="Z39" s="271"/>
      <c r="AA39" s="271"/>
    </row>
    <row r="40" spans="1:36" s="43" customFormat="1" ht="14.25" customHeight="1" outlineLevel="1">
      <c r="A40" s="268"/>
      <c r="B40" s="275"/>
      <c r="C40" s="261"/>
      <c r="D40" s="270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271"/>
      <c r="Z40" s="271"/>
      <c r="AA40" s="271"/>
    </row>
    <row r="41" spans="1:36" s="268" customFormat="1" ht="19.5" customHeight="1" outlineLevel="1">
      <c r="A41" s="268" t="s">
        <v>49</v>
      </c>
      <c r="B41" s="264" t="s">
        <v>368</v>
      </c>
      <c r="C41" s="265" t="s">
        <v>134</v>
      </c>
      <c r="D41" s="266"/>
      <c r="E41" s="121">
        <v>2680250</v>
      </c>
      <c r="F41" s="121">
        <v>1567174.7237098445</v>
      </c>
      <c r="G41" s="121">
        <v>1528211.0322875145</v>
      </c>
      <c r="H41" s="121">
        <v>912769.48654618964</v>
      </c>
      <c r="I41" s="121">
        <v>259927.0957947163</v>
      </c>
      <c r="J41" s="121">
        <v>2626855</v>
      </c>
      <c r="K41" s="121">
        <v>1480609.7237098445</v>
      </c>
      <c r="L41" s="121">
        <v>1500214.0322875145</v>
      </c>
      <c r="M41" s="121">
        <v>921241.48654618964</v>
      </c>
      <c r="N41" s="121">
        <v>291271.09579471627</v>
      </c>
      <c r="O41" s="121">
        <v>2562232.5</v>
      </c>
      <c r="P41" s="121">
        <v>1483949.9458879814</v>
      </c>
      <c r="Q41" s="121">
        <v>1449494.5365214881</v>
      </c>
      <c r="R41" s="121">
        <v>851711.99769034062</v>
      </c>
      <c r="S41" s="121">
        <v>239728.70611647284</v>
      </c>
      <c r="T41" s="121">
        <v>2643000</v>
      </c>
      <c r="U41" s="121">
        <v>1507832.4053452115</v>
      </c>
      <c r="V41" s="121">
        <v>1510334.855233853</v>
      </c>
      <c r="W41" s="121">
        <v>899418.15144766145</v>
      </c>
      <c r="X41" s="121">
        <v>259894.87750556791</v>
      </c>
      <c r="Y41" s="267">
        <v>20127.999999999996</v>
      </c>
      <c r="Z41" s="267">
        <v>16704</v>
      </c>
      <c r="AA41" s="267">
        <v>20207.999999999996</v>
      </c>
      <c r="AB41" s="181" t="s">
        <v>29</v>
      </c>
      <c r="AC41" s="11" t="s">
        <v>29</v>
      </c>
      <c r="AD41" s="181"/>
      <c r="AE41" s="11"/>
      <c r="AF41" s="181"/>
      <c r="AG41" s="11"/>
      <c r="AH41" s="181"/>
      <c r="AI41" s="11"/>
      <c r="AJ41" s="181"/>
    </row>
    <row r="42" spans="1:36" s="43" customFormat="1" ht="14.25" customHeight="1" outlineLevel="1">
      <c r="A42" s="268" t="s">
        <v>49</v>
      </c>
      <c r="B42" s="275" t="s">
        <v>50</v>
      </c>
      <c r="C42" s="261" t="s">
        <v>78</v>
      </c>
      <c r="D42" s="270">
        <v>3</v>
      </c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271"/>
      <c r="Z42" s="271"/>
      <c r="AA42" s="271"/>
    </row>
    <row r="43" spans="1:36" s="43" customFormat="1" ht="14.25" customHeight="1" outlineLevel="1">
      <c r="A43" s="268" t="s">
        <v>49</v>
      </c>
      <c r="B43" s="275" t="s">
        <v>50</v>
      </c>
      <c r="C43" s="261" t="s">
        <v>79</v>
      </c>
      <c r="D43" s="270">
        <v>1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271"/>
      <c r="Z43" s="271"/>
      <c r="AA43" s="271"/>
    </row>
    <row r="44" spans="1:36" s="43" customFormat="1" ht="14.25" customHeight="1" outlineLevel="1">
      <c r="A44" s="268" t="s">
        <v>49</v>
      </c>
      <c r="B44" s="275" t="s">
        <v>50</v>
      </c>
      <c r="C44" s="261" t="s">
        <v>118</v>
      </c>
      <c r="D44" s="270">
        <v>2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271"/>
      <c r="Z44" s="271"/>
      <c r="AA44" s="271"/>
    </row>
    <row r="45" spans="1:36" s="43" customFormat="1" ht="14.25" customHeight="1" outlineLevel="1">
      <c r="A45" s="268" t="s">
        <v>49</v>
      </c>
      <c r="B45" s="275" t="s">
        <v>50</v>
      </c>
      <c r="C45" s="261" t="s">
        <v>145</v>
      </c>
      <c r="D45" s="270">
        <v>2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271"/>
      <c r="Z45" s="271"/>
      <c r="AA45" s="271"/>
    </row>
    <row r="46" spans="1:36" s="43" customFormat="1" ht="14.25" customHeight="1" outlineLevel="1">
      <c r="A46" s="268" t="s">
        <v>49</v>
      </c>
      <c r="B46" s="275" t="s">
        <v>113</v>
      </c>
      <c r="C46" s="261" t="s">
        <v>85</v>
      </c>
      <c r="D46" s="270">
        <v>4</v>
      </c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271"/>
      <c r="Z46" s="271"/>
      <c r="AA46" s="271"/>
    </row>
    <row r="47" spans="1:36" s="43" customFormat="1" ht="14.25" customHeight="1" outlineLevel="1">
      <c r="A47" s="268" t="s">
        <v>49</v>
      </c>
      <c r="B47" s="275" t="s">
        <v>113</v>
      </c>
      <c r="C47" s="261" t="s">
        <v>86</v>
      </c>
      <c r="D47" s="270">
        <v>4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271"/>
      <c r="Z47" s="271"/>
      <c r="AA47" s="271"/>
    </row>
    <row r="48" spans="1:36" s="43" customFormat="1" ht="14.25" customHeight="1" outlineLevel="1">
      <c r="A48" s="268" t="s">
        <v>49</v>
      </c>
      <c r="B48" s="275" t="s">
        <v>113</v>
      </c>
      <c r="C48" s="261" t="s">
        <v>119</v>
      </c>
      <c r="D48" s="270">
        <v>1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271"/>
      <c r="Z48" s="271"/>
      <c r="AA48" s="271"/>
    </row>
    <row r="49" spans="1:36" s="43" customFormat="1" ht="14.25" customHeight="1" outlineLevel="1">
      <c r="A49" s="268" t="s">
        <v>49</v>
      </c>
      <c r="B49" s="275" t="s">
        <v>113</v>
      </c>
      <c r="C49" s="261" t="s">
        <v>121</v>
      </c>
      <c r="D49" s="270">
        <v>2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271"/>
      <c r="Z49" s="271"/>
      <c r="AA49" s="271"/>
    </row>
    <row r="50" spans="1:36" s="43" customFormat="1" ht="14.25" customHeight="1" outlineLevel="1">
      <c r="A50" s="268" t="s">
        <v>49</v>
      </c>
      <c r="B50" s="275" t="s">
        <v>114</v>
      </c>
      <c r="C50" s="261" t="s">
        <v>92</v>
      </c>
      <c r="D50" s="270">
        <v>6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271"/>
      <c r="Z50" s="271"/>
      <c r="AA50" s="271"/>
    </row>
    <row r="51" spans="1:36" s="43" customFormat="1" ht="14.25" customHeight="1" outlineLevel="1">
      <c r="A51" s="268" t="s">
        <v>49</v>
      </c>
      <c r="B51" s="275" t="s">
        <v>114</v>
      </c>
      <c r="C51" s="261" t="s">
        <v>93</v>
      </c>
      <c r="D51" s="270">
        <v>3</v>
      </c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271"/>
      <c r="Z51" s="271"/>
      <c r="AA51" s="271"/>
    </row>
    <row r="52" spans="1:36" s="43" customFormat="1" ht="14.25" customHeight="1" outlineLevel="1">
      <c r="A52" s="268" t="s">
        <v>49</v>
      </c>
      <c r="B52" s="275" t="s">
        <v>114</v>
      </c>
      <c r="C52" s="261" t="s">
        <v>142</v>
      </c>
      <c r="D52" s="270">
        <v>1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271"/>
      <c r="Z52" s="271"/>
      <c r="AA52" s="271"/>
    </row>
    <row r="53" spans="1:36" s="43" customFormat="1" ht="14.25" customHeight="1" outlineLevel="1">
      <c r="A53" s="268" t="s">
        <v>49</v>
      </c>
      <c r="B53" s="275" t="s">
        <v>114</v>
      </c>
      <c r="C53" s="261" t="s">
        <v>120</v>
      </c>
      <c r="D53" s="270">
        <v>1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271"/>
      <c r="Z53" s="271"/>
      <c r="AA53" s="271"/>
    </row>
    <row r="54" spans="1:36" s="43" customFormat="1" ht="14.25" customHeight="1" outlineLevel="1">
      <c r="A54" s="268" t="s">
        <v>49</v>
      </c>
      <c r="B54" s="275" t="s">
        <v>325</v>
      </c>
      <c r="C54" s="47" t="s">
        <v>365</v>
      </c>
      <c r="D54" s="270">
        <v>8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271"/>
      <c r="Z54" s="271"/>
      <c r="AA54" s="271"/>
    </row>
    <row r="55" spans="1:36" s="43" customFormat="1" ht="14.25" customHeight="1" outlineLevel="1">
      <c r="A55" s="268"/>
      <c r="B55" s="275"/>
      <c r="C55" s="261"/>
      <c r="D55" s="270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271"/>
      <c r="Z55" s="271"/>
      <c r="AA55" s="271"/>
    </row>
    <row r="56" spans="1:36" s="268" customFormat="1" ht="19.5" customHeight="1" outlineLevel="1">
      <c r="A56" s="268" t="s">
        <v>49</v>
      </c>
      <c r="B56" s="264" t="s">
        <v>373</v>
      </c>
      <c r="C56" s="265" t="s">
        <v>363</v>
      </c>
      <c r="D56" s="266"/>
      <c r="E56" s="121">
        <v>1267500</v>
      </c>
      <c r="F56" s="121">
        <v>732190.45231865277</v>
      </c>
      <c r="G56" s="121">
        <v>892050.64517969661</v>
      </c>
      <c r="H56" s="121">
        <v>508880.92909136851</v>
      </c>
      <c r="I56" s="121">
        <v>159045.05987169768</v>
      </c>
      <c r="J56" s="121">
        <v>1250825</v>
      </c>
      <c r="K56" s="121">
        <v>713317.45231865277</v>
      </c>
      <c r="L56" s="121">
        <v>871024.64517969661</v>
      </c>
      <c r="M56" s="121">
        <v>500993.92909136851</v>
      </c>
      <c r="N56" s="121">
        <v>138355.05987169765</v>
      </c>
      <c r="O56" s="121">
        <v>1229220</v>
      </c>
      <c r="P56" s="121">
        <v>701128.96617998835</v>
      </c>
      <c r="Q56" s="121">
        <v>850278.36657593003</v>
      </c>
      <c r="R56" s="121">
        <v>475757.49855646293</v>
      </c>
      <c r="S56" s="121">
        <v>142043.47257279552</v>
      </c>
      <c r="T56" s="121">
        <v>1295000</v>
      </c>
      <c r="U56" s="121">
        <v>737426.50334075722</v>
      </c>
      <c r="V56" s="121">
        <v>896240.53452115809</v>
      </c>
      <c r="W56" s="121">
        <v>497917.59465478844</v>
      </c>
      <c r="X56" s="121">
        <v>155434.29844097997</v>
      </c>
      <c r="Y56" s="267">
        <v>13335.999999999998</v>
      </c>
      <c r="Z56" s="267">
        <v>10391.999999999998</v>
      </c>
      <c r="AA56" s="267">
        <v>13063.999999999998</v>
      </c>
      <c r="AB56" s="181"/>
      <c r="AC56" s="11" t="s">
        <v>29</v>
      </c>
      <c r="AD56" s="181"/>
      <c r="AE56" s="11"/>
      <c r="AF56" s="181"/>
      <c r="AG56" s="11"/>
      <c r="AH56" s="181"/>
      <c r="AI56" s="11"/>
      <c r="AJ56" s="181"/>
    </row>
    <row r="57" spans="1:36" s="43" customFormat="1" ht="14.25" customHeight="1" outlineLevel="1">
      <c r="A57" s="268" t="s">
        <v>49</v>
      </c>
      <c r="B57" s="269" t="s">
        <v>50</v>
      </c>
      <c r="C57" s="261" t="s">
        <v>78</v>
      </c>
      <c r="D57" s="270">
        <v>4</v>
      </c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271"/>
      <c r="Z57" s="271"/>
      <c r="AA57" s="271"/>
    </row>
    <row r="58" spans="1:36" s="43" customFormat="1" ht="14.25" customHeight="1" outlineLevel="1">
      <c r="A58" s="268" t="s">
        <v>49</v>
      </c>
      <c r="B58" s="269" t="s">
        <v>50</v>
      </c>
      <c r="C58" s="261" t="s">
        <v>79</v>
      </c>
      <c r="D58" s="270">
        <v>2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271"/>
      <c r="Z58" s="271"/>
      <c r="AA58" s="271"/>
    </row>
    <row r="59" spans="1:36" s="43" customFormat="1" ht="14.25" customHeight="1" outlineLevel="1">
      <c r="A59" s="268" t="s">
        <v>49</v>
      </c>
      <c r="B59" s="269" t="s">
        <v>50</v>
      </c>
      <c r="C59" s="261" t="s">
        <v>80</v>
      </c>
      <c r="D59" s="270">
        <v>3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271"/>
      <c r="Z59" s="271"/>
      <c r="AA59" s="271"/>
    </row>
    <row r="60" spans="1:36" s="43" customFormat="1" ht="14.25" customHeight="1" outlineLevel="1">
      <c r="A60" s="268" t="s">
        <v>49</v>
      </c>
      <c r="B60" s="269" t="s">
        <v>50</v>
      </c>
      <c r="C60" s="261" t="s">
        <v>81</v>
      </c>
      <c r="D60" s="270">
        <v>1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271"/>
      <c r="Z60" s="271"/>
      <c r="AA60" s="271"/>
    </row>
    <row r="61" spans="1:36" s="43" customFormat="1" ht="14.25" customHeight="1" outlineLevel="1">
      <c r="A61" s="268" t="s">
        <v>49</v>
      </c>
      <c r="B61" s="269" t="s">
        <v>325</v>
      </c>
      <c r="C61" s="47" t="s">
        <v>365</v>
      </c>
      <c r="D61" s="270">
        <v>5</v>
      </c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271"/>
      <c r="Z61" s="271"/>
      <c r="AA61" s="271"/>
    </row>
    <row r="62" spans="1:36" s="43" customFormat="1" ht="14.25" customHeight="1" outlineLevel="1">
      <c r="B62" s="261"/>
      <c r="C62" s="47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262"/>
      <c r="Z62" s="262"/>
      <c r="AA62" s="262"/>
      <c r="AB62" s="261"/>
      <c r="AC62" s="261"/>
      <c r="AD62" s="261"/>
      <c r="AE62" s="261"/>
      <c r="AF62" s="261"/>
      <c r="AG62" s="261"/>
      <c r="AH62" s="261"/>
      <c r="AI62" s="261"/>
      <c r="AJ62" s="261"/>
    </row>
    <row r="63" spans="1:36" s="268" customFormat="1" ht="19.5" customHeight="1" outlineLevel="1">
      <c r="A63" s="268" t="s">
        <v>49</v>
      </c>
      <c r="B63" s="264" t="s">
        <v>373</v>
      </c>
      <c r="C63" s="265" t="s">
        <v>364</v>
      </c>
      <c r="D63" s="266"/>
      <c r="E63" s="121">
        <v>952500</v>
      </c>
      <c r="F63" s="121">
        <v>532190.45231865277</v>
      </c>
      <c r="G63" s="121">
        <v>709650.64517969661</v>
      </c>
      <c r="H63" s="121">
        <v>466880.92909136851</v>
      </c>
      <c r="I63" s="121">
        <v>133945.05987169768</v>
      </c>
      <c r="J63" s="121">
        <v>905439.99999999988</v>
      </c>
      <c r="K63" s="121">
        <v>491652.45231865277</v>
      </c>
      <c r="L63" s="121">
        <v>692661.6451796965</v>
      </c>
      <c r="M63" s="121">
        <v>445319.92909136845</v>
      </c>
      <c r="N63" s="121">
        <v>131138.05987169768</v>
      </c>
      <c r="O63" s="121">
        <v>876639.99999999988</v>
      </c>
      <c r="P63" s="121">
        <v>484395.96617998846</v>
      </c>
      <c r="Q63" s="121">
        <v>645989.36657593003</v>
      </c>
      <c r="R63" s="121">
        <v>427018.49855646287</v>
      </c>
      <c r="S63" s="121">
        <v>106785.47257279552</v>
      </c>
      <c r="T63" s="121">
        <v>930000</v>
      </c>
      <c r="U63" s="121">
        <v>513426.50334075722</v>
      </c>
      <c r="V63" s="121">
        <v>686240.53452115809</v>
      </c>
      <c r="W63" s="121">
        <v>457917.59465478844</v>
      </c>
      <c r="X63" s="121">
        <v>111434.29844097995</v>
      </c>
      <c r="Y63" s="267">
        <v>15614.999999999996</v>
      </c>
      <c r="Z63" s="267">
        <v>12446.999999999996</v>
      </c>
      <c r="AA63" s="267">
        <v>15272.999999999996</v>
      </c>
      <c r="AB63" s="181"/>
      <c r="AC63" s="11" t="s">
        <v>29</v>
      </c>
      <c r="AD63" s="181"/>
      <c r="AE63" s="11"/>
      <c r="AF63" s="181"/>
      <c r="AG63" s="11"/>
      <c r="AH63" s="181"/>
      <c r="AI63" s="11"/>
      <c r="AJ63" s="181"/>
    </row>
    <row r="64" spans="1:36" s="43" customFormat="1" ht="14.25" customHeight="1" outlineLevel="1">
      <c r="A64" s="268" t="s">
        <v>49</v>
      </c>
      <c r="B64" s="269" t="s">
        <v>50</v>
      </c>
      <c r="C64" s="47" t="s">
        <v>137</v>
      </c>
      <c r="D64" s="270">
        <v>1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271"/>
      <c r="Z64" s="271"/>
      <c r="AA64" s="271"/>
    </row>
    <row r="65" spans="1:27" s="43" customFormat="1" ht="14.25" customHeight="1" outlineLevel="1">
      <c r="A65" s="268" t="s">
        <v>49</v>
      </c>
      <c r="B65" s="269" t="s">
        <v>50</v>
      </c>
      <c r="C65" s="47" t="s">
        <v>118</v>
      </c>
      <c r="D65" s="270">
        <v>3</v>
      </c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271"/>
      <c r="Z65" s="271"/>
      <c r="AA65" s="271"/>
    </row>
    <row r="66" spans="1:27" s="43" customFormat="1" ht="14.25" customHeight="1" outlineLevel="1">
      <c r="A66" s="268" t="s">
        <v>49</v>
      </c>
      <c r="B66" s="269" t="s">
        <v>50</v>
      </c>
      <c r="C66" s="47" t="s">
        <v>84</v>
      </c>
      <c r="D66" s="270">
        <v>2</v>
      </c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271"/>
      <c r="Z66" s="271"/>
      <c r="AA66" s="271"/>
    </row>
    <row r="67" spans="1:27" s="43" customFormat="1" ht="14.25" customHeight="1" outlineLevel="1">
      <c r="A67" s="268" t="s">
        <v>49</v>
      </c>
      <c r="B67" s="269" t="s">
        <v>325</v>
      </c>
      <c r="C67" s="47" t="s">
        <v>365</v>
      </c>
      <c r="D67" s="270">
        <v>5</v>
      </c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271"/>
      <c r="Z67" s="271"/>
      <c r="AA67" s="271"/>
    </row>
    <row r="68" spans="1:27" s="43" customFormat="1" ht="15">
      <c r="A68" s="183" t="s">
        <v>73</v>
      </c>
      <c r="C68" s="261"/>
      <c r="D68" s="270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271"/>
      <c r="Z68" s="271"/>
      <c r="AA68" s="271"/>
    </row>
    <row r="69" spans="1:27" s="261" customFormat="1" ht="15" outlineLevel="1">
      <c r="B69" s="199" t="s">
        <v>117</v>
      </c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47"/>
      <c r="Z69" s="47"/>
      <c r="AA69" s="47"/>
    </row>
    <row r="70" spans="1:27" s="261" customFormat="1" ht="15">
      <c r="B70" s="261" t="s">
        <v>126</v>
      </c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47"/>
      <c r="Z70" s="47"/>
      <c r="AA70" s="47"/>
    </row>
    <row r="71" spans="1:27" s="261" customFormat="1" ht="15">
      <c r="B71" s="261" t="s">
        <v>68</v>
      </c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47"/>
      <c r="Z71" s="47"/>
      <c r="AA71" s="47"/>
    </row>
    <row r="72" spans="1:27" s="43" customFormat="1">
      <c r="B72" s="200" t="s">
        <v>214</v>
      </c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61"/>
      <c r="Z72" s="61"/>
      <c r="AA72" s="61"/>
    </row>
    <row r="73" spans="1:27" s="43" customFormat="1" ht="15"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61"/>
      <c r="Z73" s="61"/>
      <c r="AA73" s="61"/>
    </row>
    <row r="74" spans="1:27" s="43" customFormat="1" ht="15"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61"/>
      <c r="Z74" s="61"/>
      <c r="AA74" s="61"/>
    </row>
    <row r="75" spans="1:27" s="43" customFormat="1" ht="15"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61"/>
      <c r="Z75" s="61"/>
      <c r="AA75" s="61"/>
    </row>
    <row r="76" spans="1:27" ht="15"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60"/>
      <c r="Z76" s="60"/>
      <c r="AA76" s="60"/>
    </row>
    <row r="77" spans="1:27" ht="15"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60"/>
      <c r="Z77" s="60"/>
      <c r="AA77" s="60"/>
    </row>
    <row r="78" spans="1:27" ht="15"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60"/>
      <c r="Z78" s="60"/>
      <c r="AA78" s="60"/>
    </row>
    <row r="79" spans="1:27" ht="15"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60"/>
      <c r="Z79" s="60"/>
      <c r="AA79" s="60"/>
    </row>
    <row r="80" spans="1:27" ht="15"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60"/>
      <c r="Z80" s="60"/>
      <c r="AA80" s="60"/>
    </row>
    <row r="81" spans="5:27" ht="15"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60"/>
      <c r="Z81" s="60"/>
      <c r="AA81" s="60"/>
    </row>
    <row r="82" spans="5:27" ht="15"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60"/>
      <c r="Z82" s="60"/>
      <c r="AA82" s="60"/>
    </row>
    <row r="83" spans="5:27" ht="15"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60"/>
      <c r="Z83" s="60"/>
      <c r="AA83" s="60"/>
    </row>
    <row r="84" spans="5:27" ht="15"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60"/>
      <c r="Z84" s="60"/>
      <c r="AA84" s="60"/>
    </row>
    <row r="85" spans="5:27" ht="15"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60"/>
      <c r="Z85" s="60"/>
      <c r="AA85" s="60"/>
    </row>
    <row r="86" spans="5:27" ht="15"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60"/>
      <c r="Z86" s="60"/>
      <c r="AA86" s="60"/>
    </row>
    <row r="87" spans="5:27" ht="15"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60"/>
      <c r="Z87" s="60"/>
      <c r="AA87" s="60"/>
    </row>
    <row r="88" spans="5:27" ht="15"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60"/>
      <c r="Z88" s="60"/>
      <c r="AA88" s="60"/>
    </row>
    <row r="89" spans="5:27" ht="15"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60"/>
      <c r="Z89" s="60"/>
      <c r="AA89" s="60"/>
    </row>
    <row r="90" spans="5:27" ht="15"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60"/>
      <c r="Z90" s="60"/>
      <c r="AA90" s="60"/>
    </row>
    <row r="91" spans="5:27" ht="15"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60"/>
      <c r="Z91" s="60"/>
      <c r="AA91" s="60"/>
    </row>
    <row r="92" spans="5:27" ht="15"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60"/>
      <c r="Z92" s="60"/>
      <c r="AA92" s="60"/>
    </row>
    <row r="93" spans="5:27" ht="15"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60"/>
      <c r="Z93" s="60"/>
      <c r="AA93" s="60"/>
    </row>
    <row r="94" spans="5:27" ht="15"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60"/>
      <c r="Z94" s="60"/>
      <c r="AA94" s="60"/>
    </row>
    <row r="95" spans="5:27" ht="15"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60"/>
      <c r="Z95" s="60"/>
      <c r="AA95" s="60"/>
    </row>
    <row r="96" spans="5:27" ht="15"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60"/>
      <c r="Z96" s="60"/>
      <c r="AA96" s="60"/>
    </row>
    <row r="97" spans="5:27" ht="15"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60"/>
      <c r="Z97" s="60"/>
      <c r="AA97" s="60"/>
    </row>
    <row r="98" spans="5:27" ht="15"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60"/>
      <c r="Z98" s="60"/>
      <c r="AA98" s="60"/>
    </row>
    <row r="99" spans="5:27" ht="15"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60"/>
      <c r="Z99" s="60"/>
      <c r="AA99" s="60"/>
    </row>
    <row r="100" spans="5:27" ht="15"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60"/>
      <c r="Z100" s="60"/>
      <c r="AA100" s="60"/>
    </row>
    <row r="101" spans="5:27" ht="15"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60"/>
      <c r="Z101" s="60"/>
      <c r="AA101" s="60"/>
    </row>
    <row r="102" spans="5:27" ht="15"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60"/>
      <c r="Z102" s="60"/>
      <c r="AA102" s="60"/>
    </row>
    <row r="103" spans="5:27" ht="15"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60"/>
      <c r="Z103" s="60"/>
      <c r="AA103" s="60"/>
    </row>
    <row r="104" spans="5:27" ht="15"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60"/>
      <c r="Z104" s="60"/>
      <c r="AA104" s="60"/>
    </row>
    <row r="105" spans="5:27" ht="15"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60"/>
      <c r="Z105" s="60"/>
      <c r="AA105" s="60"/>
    </row>
    <row r="106" spans="5:27" ht="15"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60"/>
      <c r="Z106" s="60"/>
      <c r="AA106" s="60"/>
    </row>
    <row r="107" spans="5:27" ht="15"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60"/>
      <c r="Z107" s="60"/>
      <c r="AA107" s="60"/>
    </row>
    <row r="108" spans="5:27" ht="15"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60"/>
      <c r="Z108" s="60"/>
      <c r="AA108" s="60"/>
    </row>
    <row r="109" spans="5:27" ht="15"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60"/>
      <c r="Z109" s="60"/>
      <c r="AA109" s="60"/>
    </row>
    <row r="110" spans="5:27" ht="15"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60"/>
      <c r="Z110" s="60"/>
      <c r="AA110" s="60"/>
    </row>
    <row r="111" spans="5:27" ht="15"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60"/>
      <c r="Z111" s="60"/>
      <c r="AA111" s="60"/>
    </row>
    <row r="112" spans="5:27" ht="15"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60"/>
      <c r="Z112" s="60"/>
      <c r="AA112" s="60"/>
    </row>
    <row r="113" spans="5:27" ht="15"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60"/>
      <c r="Z113" s="60"/>
      <c r="AA113" s="60"/>
    </row>
    <row r="114" spans="5:27" ht="15"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60"/>
      <c r="Z114" s="60"/>
      <c r="AA114" s="60"/>
    </row>
    <row r="115" spans="5:27" ht="15"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60"/>
      <c r="Z115" s="60"/>
      <c r="AA115" s="60"/>
    </row>
    <row r="116" spans="5:27" ht="15"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60"/>
      <c r="Z116" s="60"/>
      <c r="AA116" s="60"/>
    </row>
    <row r="117" spans="5:27" ht="15"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60"/>
      <c r="Z117" s="60"/>
      <c r="AA117" s="60"/>
    </row>
    <row r="118" spans="5:27" ht="15"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60"/>
      <c r="Z118" s="60"/>
      <c r="AA118" s="60"/>
    </row>
    <row r="119" spans="5:27" ht="15"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60"/>
      <c r="Z119" s="60"/>
      <c r="AA119" s="60"/>
    </row>
    <row r="120" spans="5:27" ht="15"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60"/>
      <c r="Z120" s="60"/>
      <c r="AA120" s="60"/>
    </row>
    <row r="121" spans="5:27" ht="15"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60"/>
      <c r="Z121" s="60"/>
      <c r="AA121" s="60"/>
    </row>
    <row r="122" spans="5:27" ht="15"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60"/>
      <c r="Z122" s="60"/>
      <c r="AA122" s="60"/>
    </row>
    <row r="123" spans="5:27" ht="15"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60"/>
      <c r="Z123" s="60"/>
      <c r="AA123" s="60"/>
    </row>
    <row r="124" spans="5:27" ht="15"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60"/>
      <c r="Z124" s="60"/>
      <c r="AA124" s="60"/>
    </row>
    <row r="125" spans="5:27" ht="15"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60"/>
      <c r="Z125" s="60"/>
      <c r="AA125" s="60"/>
    </row>
    <row r="126" spans="5:27" ht="15"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60"/>
      <c r="Z126" s="60"/>
      <c r="AA126" s="60"/>
    </row>
    <row r="127" spans="5:27" ht="15"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60"/>
      <c r="Z127" s="60"/>
      <c r="AA127" s="60"/>
    </row>
    <row r="128" spans="5:27" ht="15"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60"/>
      <c r="Z128" s="60"/>
      <c r="AA128" s="60"/>
    </row>
    <row r="129" spans="5:27" ht="15"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60"/>
      <c r="Z129" s="60"/>
      <c r="AA129" s="60"/>
    </row>
    <row r="130" spans="5:27" ht="15"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60"/>
      <c r="Z130" s="60"/>
      <c r="AA130" s="60"/>
    </row>
    <row r="131" spans="5:27" ht="15"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60"/>
      <c r="Z131" s="60"/>
      <c r="AA131" s="60"/>
    </row>
    <row r="132" spans="5:27" ht="15"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60"/>
      <c r="Z132" s="60"/>
      <c r="AA132" s="60"/>
    </row>
    <row r="133" spans="5:27" ht="15"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60"/>
      <c r="Z133" s="60"/>
      <c r="AA133" s="60"/>
    </row>
    <row r="134" spans="5:27" ht="15"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60"/>
      <c r="Z134" s="60"/>
      <c r="AA134" s="60"/>
    </row>
    <row r="135" spans="5:27" ht="15"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60"/>
      <c r="Z135" s="60"/>
      <c r="AA135" s="60"/>
    </row>
    <row r="136" spans="5:27" ht="15"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60"/>
      <c r="Z136" s="60"/>
      <c r="AA136" s="60"/>
    </row>
    <row r="137" spans="5:27" ht="15"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60"/>
      <c r="Z137" s="60"/>
      <c r="AA137" s="60"/>
    </row>
    <row r="138" spans="5:27" ht="15"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60"/>
      <c r="Z138" s="60"/>
      <c r="AA138" s="60"/>
    </row>
    <row r="139" spans="5:27" ht="15"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60"/>
      <c r="Z139" s="60"/>
      <c r="AA139" s="60"/>
    </row>
    <row r="140" spans="5:27" ht="15"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60"/>
      <c r="Z140" s="60"/>
      <c r="AA140" s="60"/>
    </row>
    <row r="141" spans="5:27" ht="15"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60"/>
      <c r="Z141" s="60"/>
      <c r="AA141" s="60"/>
    </row>
    <row r="142" spans="5:27" ht="15"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60"/>
      <c r="Z142" s="60"/>
      <c r="AA142" s="60"/>
    </row>
    <row r="143" spans="5:27" ht="15"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60"/>
      <c r="Z143" s="60"/>
      <c r="AA143" s="60"/>
    </row>
    <row r="144" spans="5:27" ht="15"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60"/>
      <c r="Z144" s="60"/>
      <c r="AA144" s="60"/>
    </row>
    <row r="145" spans="5:27" ht="15"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60"/>
      <c r="Z145" s="60"/>
      <c r="AA145" s="60"/>
    </row>
    <row r="146" spans="5:27" ht="15"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60"/>
      <c r="Z146" s="60"/>
      <c r="AA146" s="60"/>
    </row>
    <row r="147" spans="5:27" ht="15"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60"/>
      <c r="Z147" s="60"/>
      <c r="AA147" s="60"/>
    </row>
    <row r="148" spans="5:27" ht="15"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60"/>
      <c r="Z148" s="60"/>
      <c r="AA148" s="60"/>
    </row>
    <row r="149" spans="5:27" ht="15"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60"/>
      <c r="Z149" s="60"/>
      <c r="AA149" s="60"/>
    </row>
    <row r="150" spans="5:27" ht="15"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60"/>
      <c r="Z150" s="60"/>
      <c r="AA150" s="60"/>
    </row>
    <row r="151" spans="5:27" ht="15"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60"/>
      <c r="Z151" s="60"/>
      <c r="AA151" s="60"/>
    </row>
    <row r="152" spans="5:27" ht="15"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60"/>
      <c r="Z152" s="60"/>
      <c r="AA152" s="60"/>
    </row>
    <row r="153" spans="5:27" ht="15"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60"/>
      <c r="Z153" s="60"/>
      <c r="AA153" s="60"/>
    </row>
    <row r="154" spans="5:27" ht="15"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60"/>
      <c r="Z154" s="60"/>
      <c r="AA154" s="60"/>
    </row>
    <row r="155" spans="5:27" ht="15"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60"/>
      <c r="Z155" s="60"/>
      <c r="AA155" s="60"/>
    </row>
    <row r="156" spans="5:27" ht="15"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60"/>
      <c r="Z156" s="60"/>
      <c r="AA156" s="60"/>
    </row>
    <row r="157" spans="5:27" ht="15"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60"/>
      <c r="Z157" s="60"/>
      <c r="AA157" s="60"/>
    </row>
    <row r="158" spans="5:27" ht="15"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60"/>
      <c r="Z158" s="60"/>
      <c r="AA158" s="60"/>
    </row>
    <row r="159" spans="5:27" ht="15"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</row>
    <row r="160" spans="5:27" ht="15"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</row>
    <row r="161" spans="5:24" ht="15"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</row>
    <row r="162" spans="5:24" ht="15"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</row>
    <row r="163" spans="5:24" ht="15"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</row>
    <row r="164" spans="5:24" ht="15"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</row>
    <row r="165" spans="5:24" ht="15"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</row>
    <row r="166" spans="5:24" ht="15"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</row>
    <row r="167" spans="5:24" ht="15"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</row>
    <row r="168" spans="5:24" ht="15"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</row>
    <row r="169" spans="5:24" ht="15"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</row>
    <row r="170" spans="5:24" ht="15"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</row>
    <row r="171" spans="5:24" ht="15"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</row>
    <row r="172" spans="5:24" ht="15"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</row>
    <row r="173" spans="5:24" ht="15"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</row>
    <row r="174" spans="5:24" ht="15"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</row>
    <row r="175" spans="5:24" ht="15"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</row>
    <row r="176" spans="5:24" ht="15"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</row>
    <row r="177" spans="5:24" ht="15"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</row>
    <row r="178" spans="5:24" ht="15"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</row>
    <row r="179" spans="5:24" ht="15"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</row>
    <row r="180" spans="5:24" ht="15"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</row>
    <row r="181" spans="5:24" ht="15"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</row>
    <row r="182" spans="5:24" ht="15"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</row>
    <row r="183" spans="5:24" ht="15"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</row>
    <row r="184" spans="5:24" ht="15"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</row>
    <row r="185" spans="5:24" ht="15"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</row>
    <row r="186" spans="5:24" ht="15"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</row>
    <row r="187" spans="5:24" ht="15"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</row>
    <row r="188" spans="5:24" ht="15"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</row>
    <row r="189" spans="5:24" ht="15"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</row>
    <row r="190" spans="5:24" ht="15"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</row>
    <row r="191" spans="5:24" ht="15"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</row>
    <row r="192" spans="5:24" ht="15"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</row>
    <row r="193" spans="5:24" ht="15"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</row>
    <row r="194" spans="5:24" ht="15"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</row>
    <row r="195" spans="5:24" ht="15"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</row>
    <row r="196" spans="5:24" ht="15"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</row>
    <row r="197" spans="5:24" ht="15"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</row>
    <row r="198" spans="5:24" ht="15"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</row>
    <row r="199" spans="5:24" ht="15"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</row>
    <row r="200" spans="5:24" ht="15"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</row>
    <row r="201" spans="5:24" ht="15"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</row>
    <row r="202" spans="5:24" ht="15"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</row>
    <row r="203" spans="5:24" ht="15"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</row>
    <row r="204" spans="5:24" ht="15"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</row>
    <row r="205" spans="5:24" ht="15"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</row>
    <row r="206" spans="5:24" ht="15"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</row>
    <row r="207" spans="5:24" ht="15"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</row>
    <row r="208" spans="5:24" ht="15"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</row>
    <row r="209" spans="5:24" ht="15"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</row>
    <row r="210" spans="5:24" ht="15"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</row>
    <row r="211" spans="5:24" ht="15"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</row>
    <row r="212" spans="5:24" ht="15"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</row>
    <row r="213" spans="5:24" ht="15"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</row>
    <row r="214" spans="5:24" ht="15"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</row>
    <row r="215" spans="5:24" ht="15"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</row>
    <row r="216" spans="5:24" ht="15"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</row>
    <row r="217" spans="5:24" ht="15"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</row>
    <row r="218" spans="5:24" ht="15"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</row>
    <row r="219" spans="5:24" ht="15"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</row>
    <row r="220" spans="5:24" ht="15"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</row>
    <row r="221" spans="5:24" ht="15"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</row>
    <row r="222" spans="5:24" ht="15"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</row>
    <row r="223" spans="5:24" ht="15"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</row>
    <row r="224" spans="5:24" ht="15"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</row>
    <row r="225" spans="5:24" ht="15"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</row>
    <row r="226" spans="5:24" ht="15"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</row>
    <row r="227" spans="5:24" ht="15"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</row>
    <row r="228" spans="5:24" ht="15"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</row>
    <row r="229" spans="5:24" ht="15"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</row>
    <row r="230" spans="5:24" ht="15"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</row>
    <row r="231" spans="5:24" ht="15"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</row>
    <row r="232" spans="5:24" ht="15"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</row>
    <row r="233" spans="5:24" ht="15"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</row>
    <row r="234" spans="5:24">
      <c r="E234" s="79"/>
      <c r="F234" s="79"/>
      <c r="G234" s="79"/>
      <c r="H234" s="79"/>
      <c r="I234" s="79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</row>
    <row r="235" spans="5:24">
      <c r="E235" s="79"/>
      <c r="F235" s="79"/>
      <c r="G235" s="79"/>
      <c r="H235" s="79"/>
      <c r="I235" s="79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</row>
    <row r="236" spans="5:24">
      <c r="E236" s="82"/>
      <c r="F236" s="82"/>
      <c r="G236" s="82"/>
      <c r="H236" s="82"/>
      <c r="I236" s="82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</row>
    <row r="237" spans="5:24">
      <c r="E237" s="82"/>
      <c r="F237" s="82"/>
      <c r="G237" s="82"/>
      <c r="H237" s="82"/>
      <c r="I237" s="82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</row>
    <row r="238" spans="5:24">
      <c r="E238" s="82"/>
      <c r="F238" s="82"/>
      <c r="G238" s="82"/>
      <c r="H238" s="82"/>
      <c r="I238" s="82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</row>
    <row r="239" spans="5:24">
      <c r="E239" s="82"/>
      <c r="F239" s="82"/>
      <c r="G239" s="82"/>
      <c r="H239" s="82"/>
      <c r="I239" s="82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</row>
    <row r="240" spans="5:24">
      <c r="E240" s="82"/>
      <c r="F240" s="82"/>
      <c r="G240" s="82"/>
      <c r="H240" s="82"/>
      <c r="I240" s="82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</row>
    <row r="241" spans="5:24">
      <c r="E241" s="82"/>
      <c r="F241" s="82"/>
      <c r="G241" s="82"/>
      <c r="H241" s="82"/>
      <c r="I241" s="82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</row>
    <row r="242" spans="5:24">
      <c r="E242" s="82"/>
      <c r="F242" s="82"/>
      <c r="G242" s="82"/>
      <c r="H242" s="82"/>
      <c r="I242" s="82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</row>
    <row r="243" spans="5:24">
      <c r="E243" s="82"/>
      <c r="F243" s="82"/>
      <c r="G243" s="82"/>
      <c r="H243" s="82"/>
      <c r="I243" s="82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</row>
    <row r="244" spans="5:24">
      <c r="E244" s="82"/>
      <c r="F244" s="82"/>
      <c r="G244" s="82"/>
      <c r="H244" s="82"/>
      <c r="I244" s="82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</row>
    <row r="245" spans="5:24">
      <c r="E245" s="82"/>
      <c r="F245" s="82"/>
      <c r="G245" s="82"/>
      <c r="H245" s="82"/>
      <c r="I245" s="82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</row>
    <row r="246" spans="5:24">
      <c r="E246" s="82"/>
      <c r="F246" s="82"/>
      <c r="G246" s="82"/>
      <c r="H246" s="82"/>
      <c r="I246" s="82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</row>
    <row r="247" spans="5:24">
      <c r="E247" s="82"/>
      <c r="F247" s="82"/>
      <c r="G247" s="82"/>
      <c r="H247" s="82"/>
      <c r="I247" s="82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</row>
    <row r="248" spans="5:24">
      <c r="E248" s="82"/>
      <c r="F248" s="82"/>
      <c r="G248" s="82"/>
      <c r="H248" s="82"/>
      <c r="I248" s="82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</row>
    <row r="249" spans="5:24">
      <c r="E249" s="79"/>
      <c r="F249" s="79"/>
      <c r="G249" s="79"/>
      <c r="H249" s="79"/>
      <c r="I249" s="79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</row>
    <row r="250" spans="5:24">
      <c r="E250" s="79"/>
      <c r="F250" s="79"/>
      <c r="G250" s="79"/>
      <c r="H250" s="79"/>
      <c r="I250" s="79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</row>
    <row r="251" spans="5:24" ht="15">
      <c r="E251" s="54"/>
      <c r="F251" s="54"/>
      <c r="G251" s="54"/>
      <c r="H251" s="54"/>
      <c r="I251" s="54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02"/>
      <c r="U251" s="202"/>
      <c r="V251" s="202"/>
      <c r="W251" s="202"/>
      <c r="X251" s="202"/>
    </row>
    <row r="252" spans="5:24" ht="15">
      <c r="E252" s="54"/>
      <c r="F252" s="54"/>
      <c r="G252" s="54"/>
      <c r="H252" s="54"/>
      <c r="I252" s="54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202"/>
      <c r="X252" s="202"/>
    </row>
    <row r="253" spans="5:24" ht="15">
      <c r="E253" s="78"/>
      <c r="F253" s="78"/>
      <c r="G253" s="78"/>
      <c r="H253" s="78"/>
      <c r="I253" s="78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</row>
    <row r="254" spans="5:24" ht="15">
      <c r="E254" s="78"/>
      <c r="F254" s="78"/>
      <c r="G254" s="78"/>
      <c r="H254" s="78"/>
      <c r="I254" s="78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</row>
    <row r="255" spans="5:24" ht="15">
      <c r="E255" s="78"/>
      <c r="F255" s="78"/>
      <c r="G255" s="78"/>
      <c r="H255" s="78"/>
      <c r="I255" s="78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</row>
    <row r="256" spans="5:24">
      <c r="E256" s="79"/>
      <c r="F256" s="79"/>
      <c r="G256" s="79"/>
      <c r="H256" s="79"/>
      <c r="I256" s="79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</row>
    <row r="257" spans="5:24">
      <c r="E257" s="74"/>
      <c r="F257" s="74"/>
      <c r="G257" s="74"/>
      <c r="H257" s="74"/>
      <c r="I257" s="7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</row>
    <row r="258" spans="5:24">
      <c r="E258" s="77"/>
      <c r="F258" s="77"/>
      <c r="G258" s="77"/>
      <c r="H258" s="77"/>
      <c r="I258" s="77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</row>
    <row r="259" spans="5:24">
      <c r="E259" s="77"/>
      <c r="F259" s="77"/>
      <c r="G259" s="77"/>
      <c r="H259" s="77"/>
      <c r="I259" s="77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</row>
    <row r="260" spans="5:24">
      <c r="E260" s="77"/>
      <c r="F260" s="77"/>
      <c r="G260" s="77"/>
      <c r="H260" s="77"/>
      <c r="I260" s="77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</row>
    <row r="261" spans="5:24">
      <c r="E261" s="82"/>
      <c r="F261" s="82"/>
      <c r="G261" s="82"/>
      <c r="H261" s="82"/>
      <c r="I261" s="82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</row>
    <row r="262" spans="5:24">
      <c r="E262" s="82"/>
      <c r="F262" s="82"/>
      <c r="G262" s="82"/>
      <c r="H262" s="82"/>
      <c r="I262" s="82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  <c r="T262" s="206"/>
      <c r="U262" s="206"/>
      <c r="V262" s="206"/>
      <c r="W262" s="206"/>
      <c r="X262" s="206"/>
    </row>
    <row r="263" spans="5:24">
      <c r="E263" s="82"/>
      <c r="F263" s="82"/>
      <c r="G263" s="82"/>
      <c r="H263" s="82"/>
      <c r="I263" s="82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</row>
    <row r="264" spans="5:24">
      <c r="E264" s="82"/>
      <c r="F264" s="82"/>
      <c r="G264" s="82"/>
      <c r="H264" s="82"/>
      <c r="I264" s="82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</row>
    <row r="265" spans="5:24">
      <c r="E265" s="82"/>
      <c r="F265" s="82"/>
      <c r="G265" s="82"/>
      <c r="H265" s="82"/>
      <c r="I265" s="82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</row>
    <row r="266" spans="5:24">
      <c r="E266" s="82"/>
      <c r="F266" s="82"/>
      <c r="G266" s="82"/>
      <c r="H266" s="82"/>
      <c r="I266" s="82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</row>
    <row r="267" spans="5:24">
      <c r="E267" s="82"/>
      <c r="F267" s="82"/>
      <c r="G267" s="82"/>
      <c r="H267" s="82"/>
      <c r="I267" s="82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</row>
    <row r="268" spans="5:24">
      <c r="E268" s="82"/>
      <c r="F268" s="82"/>
      <c r="G268" s="82"/>
      <c r="H268" s="82"/>
      <c r="I268" s="82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</row>
    <row r="269" spans="5:24">
      <c r="E269" s="82"/>
      <c r="F269" s="82"/>
      <c r="G269" s="82"/>
      <c r="H269" s="82"/>
      <c r="I269" s="82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06"/>
    </row>
    <row r="270" spans="5:24">
      <c r="E270" s="82"/>
      <c r="F270" s="82"/>
      <c r="G270" s="82"/>
      <c r="H270" s="82"/>
      <c r="I270" s="82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</row>
    <row r="271" spans="5:24">
      <c r="E271" s="82"/>
      <c r="F271" s="82"/>
      <c r="G271" s="82"/>
      <c r="H271" s="82"/>
      <c r="I271" s="82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</row>
    <row r="272" spans="5:24">
      <c r="E272" s="82"/>
      <c r="F272" s="82"/>
      <c r="G272" s="82"/>
      <c r="H272" s="82"/>
      <c r="I272" s="82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  <c r="T272" s="206"/>
      <c r="U272" s="206"/>
      <c r="V272" s="206"/>
      <c r="W272" s="206"/>
      <c r="X272" s="206"/>
    </row>
    <row r="273" spans="5:24">
      <c r="E273" s="82"/>
      <c r="F273" s="82"/>
      <c r="G273" s="82"/>
      <c r="H273" s="82"/>
      <c r="I273" s="82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</row>
    <row r="274" spans="5:24">
      <c r="E274" s="82"/>
      <c r="F274" s="82"/>
      <c r="G274" s="82"/>
      <c r="H274" s="82"/>
      <c r="I274" s="82"/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  <c r="T274" s="206"/>
      <c r="U274" s="206"/>
      <c r="V274" s="206"/>
      <c r="W274" s="206"/>
      <c r="X274" s="206"/>
    </row>
    <row r="275" spans="5:24">
      <c r="E275" s="82"/>
      <c r="F275" s="82"/>
      <c r="G275" s="82"/>
      <c r="H275" s="82"/>
      <c r="I275" s="82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</row>
    <row r="276" spans="5:24">
      <c r="E276" s="79"/>
      <c r="F276" s="79"/>
      <c r="G276" s="79"/>
      <c r="H276" s="79"/>
      <c r="I276" s="79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</row>
    <row r="277" spans="5:24">
      <c r="E277" s="79"/>
      <c r="F277" s="79"/>
      <c r="G277" s="79"/>
      <c r="H277" s="79"/>
      <c r="I277" s="79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</row>
    <row r="278" spans="5:24">
      <c r="E278" s="79"/>
      <c r="F278" s="79"/>
      <c r="G278" s="79"/>
      <c r="H278" s="79"/>
      <c r="I278" s="79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</row>
    <row r="279" spans="5:24" ht="15">
      <c r="E279" s="78"/>
      <c r="F279" s="78"/>
      <c r="G279" s="78"/>
      <c r="H279" s="78"/>
      <c r="I279" s="78"/>
      <c r="J279" s="210"/>
      <c r="K279" s="210"/>
      <c r="L279" s="210"/>
      <c r="M279" s="210"/>
      <c r="N279" s="210"/>
      <c r="O279" s="210"/>
      <c r="P279" s="210"/>
      <c r="Q279" s="210"/>
      <c r="R279" s="210"/>
      <c r="S279" s="210"/>
      <c r="T279" s="210"/>
      <c r="U279" s="210"/>
      <c r="V279" s="210"/>
      <c r="W279" s="210"/>
      <c r="X279" s="210"/>
    </row>
    <row r="280" spans="5:24" ht="15">
      <c r="E280" s="78"/>
      <c r="F280" s="78"/>
      <c r="G280" s="78"/>
      <c r="H280" s="78"/>
      <c r="I280" s="78"/>
      <c r="J280" s="210"/>
      <c r="K280" s="210"/>
      <c r="L280" s="210"/>
      <c r="M280" s="210"/>
      <c r="N280" s="210"/>
      <c r="O280" s="210"/>
      <c r="P280" s="210"/>
      <c r="Q280" s="210"/>
      <c r="R280" s="210"/>
      <c r="S280" s="210"/>
      <c r="T280" s="210"/>
      <c r="U280" s="210"/>
      <c r="V280" s="210"/>
      <c r="W280" s="210"/>
      <c r="X280" s="210"/>
    </row>
    <row r="281" spans="5:24">
      <c r="E281" s="77"/>
      <c r="F281" s="77"/>
      <c r="G281" s="77"/>
      <c r="H281" s="77"/>
      <c r="I281" s="77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</row>
    <row r="282" spans="5:24">
      <c r="E282" s="77"/>
      <c r="F282" s="77"/>
      <c r="G282" s="77"/>
      <c r="H282" s="77"/>
      <c r="I282" s="77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</row>
    <row r="283" spans="5:24">
      <c r="E283" s="79"/>
      <c r="F283" s="79"/>
      <c r="G283" s="79"/>
      <c r="H283" s="79"/>
      <c r="I283" s="79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</row>
    <row r="284" spans="5:24">
      <c r="E284" s="80"/>
      <c r="F284" s="80"/>
      <c r="G284" s="80"/>
      <c r="H284" s="80"/>
      <c r="I284" s="80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</row>
    <row r="285" spans="5:24">
      <c r="E285" s="79"/>
      <c r="F285" s="79"/>
      <c r="G285" s="79"/>
      <c r="H285" s="79"/>
      <c r="I285" s="79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</row>
    <row r="286" spans="5:24">
      <c r="E286" s="74"/>
      <c r="F286" s="74"/>
      <c r="G286" s="74"/>
      <c r="H286" s="74"/>
      <c r="I286" s="7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</row>
    <row r="287" spans="5:24"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</row>
    <row r="288" spans="5:24">
      <c r="E288" s="74"/>
      <c r="F288" s="74"/>
      <c r="G288" s="74"/>
      <c r="H288" s="74"/>
      <c r="I288" s="7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</row>
  </sheetData>
  <mergeCells count="8">
    <mergeCell ref="E6:I6"/>
    <mergeCell ref="AB4:AJ4"/>
    <mergeCell ref="J6:N6"/>
    <mergeCell ref="Y6:AA6"/>
    <mergeCell ref="Y5:AA5"/>
    <mergeCell ref="O6:S6"/>
    <mergeCell ref="T6:X6"/>
    <mergeCell ref="E5:X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3B735-01E6-4D2E-9AFA-DD478B8B23C2}">
  <dimension ref="A1:BB288"/>
  <sheetViews>
    <sheetView showGridLines="0" zoomScale="65" zoomScaleNormal="65" workbookViewId="0">
      <pane ySplit="7" topLeftCell="A8" activePane="bottomLeft" state="frozen"/>
      <selection activeCell="E12" sqref="E12:X67"/>
      <selection pane="bottomLeft" activeCell="V71" sqref="V71"/>
    </sheetView>
  </sheetViews>
  <sheetFormatPr defaultColWidth="9.140625" defaultRowHeight="18" outlineLevelRow="1" outlineLevelCol="1"/>
  <cols>
    <col min="1" max="1" width="9.140625" style="32"/>
    <col min="2" max="2" width="54.7109375" style="32" customWidth="1"/>
    <col min="3" max="3" width="38.28515625" style="32" customWidth="1"/>
    <col min="4" max="4" width="23.28515625" style="32" bestFit="1" customWidth="1"/>
    <col min="5" max="6" width="13.28515625" style="139" customWidth="1" outlineLevel="1"/>
    <col min="7" max="7" width="12.7109375" style="139" customWidth="1" outlineLevel="1"/>
    <col min="8" max="8" width="13.28515625" style="139" customWidth="1" outlineLevel="1"/>
    <col min="9" max="9" width="12.85546875" style="139" customWidth="1" outlineLevel="1"/>
    <col min="10" max="11" width="13.28515625" style="139" customWidth="1" outlineLevel="1"/>
    <col min="12" max="12" width="12.7109375" style="139" customWidth="1" outlineLevel="1"/>
    <col min="13" max="13" width="13.28515625" style="139" customWidth="1" outlineLevel="1"/>
    <col min="14" max="14" width="12.85546875" style="139" customWidth="1" outlineLevel="1"/>
    <col min="15" max="16" width="13.28515625" style="139" customWidth="1" outlineLevel="1"/>
    <col min="17" max="17" width="12.7109375" style="139" customWidth="1" outlineLevel="1"/>
    <col min="18" max="18" width="13.28515625" style="139" customWidth="1" outlineLevel="1"/>
    <col min="19" max="19" width="12.85546875" style="139" customWidth="1" outlineLevel="1"/>
    <col min="20" max="21" width="13.28515625" style="139" customWidth="1" outlineLevel="1"/>
    <col min="22" max="22" width="12.7109375" style="139" customWidth="1" outlineLevel="1"/>
    <col min="23" max="23" width="13.28515625" style="139" customWidth="1" outlineLevel="1"/>
    <col min="24" max="24" width="12.85546875" style="139" customWidth="1" outlineLevel="1"/>
    <col min="25" max="27" width="25.7109375" style="32" customWidth="1"/>
    <col min="28" max="36" width="4.5703125" style="32" bestFit="1" customWidth="1"/>
    <col min="37" max="38" width="0" style="32" hidden="1" customWidth="1"/>
    <col min="39" max="16384" width="9.140625" style="32"/>
  </cols>
  <sheetData>
    <row r="1" spans="1:54" s="67" customFormat="1" ht="33.75">
      <c r="A1" s="52" t="s">
        <v>477</v>
      </c>
      <c r="B1" s="76"/>
      <c r="C1" s="71"/>
      <c r="D1" s="68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3"/>
      <c r="AI1" s="73"/>
      <c r="AJ1" s="73"/>
      <c r="AK1" s="73"/>
      <c r="AL1" s="69"/>
      <c r="AM1" s="69"/>
      <c r="AN1" s="69"/>
      <c r="AO1" s="69"/>
      <c r="AP1" s="69"/>
      <c r="AQ1" s="69"/>
      <c r="AR1" s="69"/>
      <c r="AT1" s="70"/>
      <c r="AU1" s="70"/>
      <c r="AV1" s="70"/>
      <c r="AW1" s="70"/>
      <c r="AX1" s="70"/>
      <c r="AY1" s="70"/>
      <c r="AZ1" s="70"/>
      <c r="BA1" s="70"/>
      <c r="BB1" s="70"/>
    </row>
    <row r="2" spans="1:54" s="67" customFormat="1" ht="30">
      <c r="A2" s="6" t="s">
        <v>371</v>
      </c>
      <c r="B2" s="76"/>
      <c r="D2" s="68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68"/>
      <c r="Z2" s="68"/>
      <c r="AA2" s="68"/>
      <c r="AB2" s="50"/>
      <c r="AC2" s="50"/>
      <c r="AD2" s="50"/>
      <c r="AE2" s="50"/>
      <c r="AF2" s="50"/>
      <c r="AG2" s="50"/>
      <c r="AH2" s="50"/>
      <c r="AI2" s="50"/>
      <c r="AJ2" s="50"/>
    </row>
    <row r="3" spans="1:54" s="67" customFormat="1">
      <c r="A3" s="76"/>
      <c r="B3" s="76"/>
      <c r="D3" s="68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68"/>
      <c r="Z3" s="68"/>
      <c r="AA3" s="68"/>
      <c r="AB3" s="50"/>
      <c r="AC3" s="50"/>
      <c r="AD3" s="50"/>
      <c r="AE3" s="50"/>
      <c r="AF3" s="50"/>
      <c r="AG3" s="50"/>
      <c r="AH3" s="50"/>
      <c r="AI3" s="50"/>
      <c r="AJ3" s="50"/>
    </row>
    <row r="4" spans="1:54" s="51" customFormat="1"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AB4" s="536" t="s">
        <v>46</v>
      </c>
      <c r="AC4" s="537"/>
      <c r="AD4" s="537"/>
      <c r="AE4" s="537"/>
      <c r="AF4" s="537"/>
      <c r="AG4" s="537"/>
      <c r="AH4" s="537"/>
      <c r="AI4" s="537"/>
      <c r="AJ4" s="538"/>
    </row>
    <row r="5" spans="1:54" s="49" customFormat="1" ht="108.75">
      <c r="A5" s="48" t="s">
        <v>38</v>
      </c>
      <c r="B5" s="22" t="s">
        <v>37</v>
      </c>
      <c r="C5" s="22" t="s">
        <v>47</v>
      </c>
      <c r="D5" s="217" t="s">
        <v>327</v>
      </c>
      <c r="E5" s="530" t="s">
        <v>181</v>
      </c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2"/>
      <c r="Y5" s="530" t="s">
        <v>48</v>
      </c>
      <c r="Z5" s="531"/>
      <c r="AA5" s="532"/>
      <c r="AB5" s="24" t="s">
        <v>20</v>
      </c>
      <c r="AC5" s="25" t="s">
        <v>21</v>
      </c>
      <c r="AD5" s="24" t="s">
        <v>22</v>
      </c>
      <c r="AE5" s="25" t="s">
        <v>23</v>
      </c>
      <c r="AF5" s="24" t="s">
        <v>24</v>
      </c>
      <c r="AG5" s="25" t="s">
        <v>25</v>
      </c>
      <c r="AH5" s="24" t="s">
        <v>26</v>
      </c>
      <c r="AI5" s="25" t="s">
        <v>27</v>
      </c>
      <c r="AJ5" s="24" t="s">
        <v>28</v>
      </c>
      <c r="AK5" s="2"/>
      <c r="AL5" s="2"/>
    </row>
    <row r="6" spans="1:54" s="43" customFormat="1" ht="15.75" customHeight="1">
      <c r="A6" s="44"/>
      <c r="B6" s="44"/>
      <c r="C6" s="42"/>
      <c r="D6" s="44"/>
      <c r="E6" s="521" t="s">
        <v>476</v>
      </c>
      <c r="F6" s="522"/>
      <c r="G6" s="522"/>
      <c r="H6" s="522"/>
      <c r="I6" s="522"/>
      <c r="J6" s="521" t="s">
        <v>471</v>
      </c>
      <c r="K6" s="522"/>
      <c r="L6" s="522"/>
      <c r="M6" s="522"/>
      <c r="N6" s="522"/>
      <c r="O6" s="521" t="s">
        <v>472</v>
      </c>
      <c r="P6" s="522"/>
      <c r="Q6" s="522"/>
      <c r="R6" s="522"/>
      <c r="S6" s="522"/>
      <c r="T6" s="521" t="s">
        <v>473</v>
      </c>
      <c r="U6" s="522"/>
      <c r="V6" s="522"/>
      <c r="W6" s="522"/>
      <c r="X6" s="522"/>
      <c r="Y6" s="539" t="s">
        <v>369</v>
      </c>
      <c r="Z6" s="540"/>
      <c r="AA6" s="540"/>
      <c r="AB6" s="46"/>
      <c r="AC6" s="46"/>
      <c r="AD6" s="46"/>
      <c r="AE6" s="46"/>
      <c r="AF6" s="46"/>
      <c r="AG6" s="46"/>
      <c r="AH6" s="46"/>
      <c r="AI6" s="46"/>
      <c r="AJ6" s="46"/>
    </row>
    <row r="7" spans="1:54" s="43" customFormat="1" ht="20.25">
      <c r="A7" s="34" t="s">
        <v>49</v>
      </c>
      <c r="B7" s="44"/>
      <c r="C7" s="42"/>
      <c r="D7" s="44"/>
      <c r="E7" s="84" t="s">
        <v>176</v>
      </c>
      <c r="F7" s="84" t="s">
        <v>177</v>
      </c>
      <c r="G7" s="84" t="s">
        <v>178</v>
      </c>
      <c r="H7" s="84" t="s">
        <v>179</v>
      </c>
      <c r="I7" s="84" t="s">
        <v>180</v>
      </c>
      <c r="J7" s="84" t="s">
        <v>176</v>
      </c>
      <c r="K7" s="84" t="s">
        <v>177</v>
      </c>
      <c r="L7" s="84" t="s">
        <v>178</v>
      </c>
      <c r="M7" s="84" t="s">
        <v>179</v>
      </c>
      <c r="N7" s="84" t="s">
        <v>180</v>
      </c>
      <c r="O7" s="84" t="s">
        <v>176</v>
      </c>
      <c r="P7" s="84" t="s">
        <v>177</v>
      </c>
      <c r="Q7" s="84" t="s">
        <v>178</v>
      </c>
      <c r="R7" s="84" t="s">
        <v>179</v>
      </c>
      <c r="S7" s="84" t="s">
        <v>180</v>
      </c>
      <c r="T7" s="84" t="s">
        <v>176</v>
      </c>
      <c r="U7" s="84" t="s">
        <v>177</v>
      </c>
      <c r="V7" s="84" t="s">
        <v>178</v>
      </c>
      <c r="W7" s="84" t="s">
        <v>179</v>
      </c>
      <c r="X7" s="84" t="s">
        <v>180</v>
      </c>
      <c r="Y7" s="63" t="s">
        <v>476</v>
      </c>
      <c r="Z7" s="63" t="s">
        <v>475</v>
      </c>
      <c r="AA7" s="63" t="s">
        <v>473</v>
      </c>
      <c r="AB7" s="46"/>
      <c r="AC7" s="46"/>
      <c r="AD7" s="46"/>
      <c r="AE7" s="46"/>
      <c r="AF7" s="46"/>
      <c r="AG7" s="46"/>
      <c r="AH7" s="46"/>
      <c r="AI7" s="46"/>
      <c r="AJ7" s="46"/>
    </row>
    <row r="8" spans="1:54" s="61" customFormat="1" ht="52.5" customHeight="1">
      <c r="A8" s="45" t="s">
        <v>182</v>
      </c>
      <c r="B8" s="95"/>
      <c r="D8" s="95"/>
      <c r="E8" s="121">
        <v>58496280</v>
      </c>
      <c r="F8" s="121">
        <v>24226623</v>
      </c>
      <c r="G8" s="121">
        <v>38613751</v>
      </c>
      <c r="H8" s="121">
        <v>24462233</v>
      </c>
      <c r="I8" s="121">
        <v>12467757</v>
      </c>
      <c r="J8" s="121">
        <v>58496280</v>
      </c>
      <c r="K8" s="121">
        <v>24226623</v>
      </c>
      <c r="L8" s="121">
        <v>38613751</v>
      </c>
      <c r="M8" s="121">
        <v>24462233</v>
      </c>
      <c r="N8" s="121">
        <v>12467757</v>
      </c>
      <c r="O8" s="121">
        <v>57860719</v>
      </c>
      <c r="P8" s="121">
        <v>23949459</v>
      </c>
      <c r="Q8" s="121">
        <v>38054844</v>
      </c>
      <c r="R8" s="121">
        <v>23797059</v>
      </c>
      <c r="S8" s="121">
        <v>12237879</v>
      </c>
      <c r="T8" s="121">
        <v>57860719</v>
      </c>
      <c r="U8" s="121">
        <v>23949459</v>
      </c>
      <c r="V8" s="121">
        <v>38054844</v>
      </c>
      <c r="W8" s="121">
        <v>23797059</v>
      </c>
      <c r="X8" s="121">
        <v>12237879</v>
      </c>
      <c r="Y8" s="258"/>
      <c r="Z8" s="258"/>
      <c r="AA8" s="258"/>
      <c r="AB8" s="47"/>
      <c r="AC8" s="47"/>
      <c r="AD8" s="47"/>
      <c r="AE8" s="47"/>
      <c r="AF8" s="47"/>
      <c r="AG8" s="47"/>
      <c r="AH8" s="47"/>
      <c r="AI8" s="47"/>
      <c r="AJ8" s="47"/>
    </row>
    <row r="9" spans="1:54" s="61" customFormat="1" ht="20.25">
      <c r="A9" s="86"/>
      <c r="B9" s="95"/>
      <c r="D9" s="95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258"/>
      <c r="Z9" s="258"/>
      <c r="AA9" s="258"/>
      <c r="AB9" s="47"/>
      <c r="AC9" s="47"/>
      <c r="AD9" s="47"/>
      <c r="AE9" s="47"/>
      <c r="AF9" s="47"/>
      <c r="AG9" s="47"/>
      <c r="AH9" s="47"/>
      <c r="AI9" s="47"/>
      <c r="AJ9" s="47"/>
    </row>
    <row r="10" spans="1:54" s="43" customFormat="1" ht="20.25">
      <c r="B10" s="260" t="s">
        <v>218</v>
      </c>
      <c r="C10" s="261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AB10" s="261"/>
      <c r="AC10" s="261"/>
      <c r="AD10" s="261"/>
      <c r="AE10" s="261"/>
      <c r="AF10" s="261"/>
      <c r="AG10" s="261"/>
      <c r="AH10" s="261"/>
      <c r="AI10" s="261"/>
      <c r="AJ10" s="261"/>
    </row>
    <row r="11" spans="1:54" s="43" customFormat="1" ht="20.25">
      <c r="B11" s="260"/>
      <c r="C11" s="261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AB11" s="261"/>
      <c r="AC11" s="261"/>
      <c r="AD11" s="261"/>
      <c r="AE11" s="261"/>
      <c r="AF11" s="261"/>
      <c r="AG11" s="261"/>
      <c r="AH11" s="261"/>
      <c r="AI11" s="261"/>
      <c r="AJ11" s="261"/>
    </row>
    <row r="12" spans="1:54" s="268" customFormat="1" ht="19.5" customHeight="1" outlineLevel="1">
      <c r="A12" s="268" t="s">
        <v>49</v>
      </c>
      <c r="B12" s="264" t="s">
        <v>216</v>
      </c>
      <c r="C12" s="265" t="s">
        <v>133</v>
      </c>
      <c r="D12" s="266"/>
      <c r="E12" s="121">
        <v>2086250</v>
      </c>
      <c r="F12" s="121">
        <v>1154439.4827586208</v>
      </c>
      <c r="G12" s="121">
        <v>1069116.6379310344</v>
      </c>
      <c r="H12" s="121">
        <v>595956.81034482759</v>
      </c>
      <c r="I12" s="121">
        <v>140866.68103448275</v>
      </c>
      <c r="J12" s="121">
        <v>2067485</v>
      </c>
      <c r="K12" s="121">
        <v>1138093</v>
      </c>
      <c r="L12" s="121">
        <v>1065519</v>
      </c>
      <c r="M12" s="121">
        <v>592858</v>
      </c>
      <c r="N12" s="121">
        <v>142783</v>
      </c>
      <c r="O12" s="121">
        <v>2217816.25</v>
      </c>
      <c r="P12" s="121">
        <v>1219041.5</v>
      </c>
      <c r="Q12" s="121">
        <v>1132261</v>
      </c>
      <c r="R12" s="121">
        <v>617256</v>
      </c>
      <c r="S12" s="121">
        <v>150238.25</v>
      </c>
      <c r="T12" s="121">
        <v>2218750</v>
      </c>
      <c r="U12" s="121">
        <v>1214602.9411764706</v>
      </c>
      <c r="V12" s="121">
        <v>1138857.3529411764</v>
      </c>
      <c r="W12" s="121">
        <v>620358.82352941181</v>
      </c>
      <c r="X12" s="121">
        <v>165004.41176470587</v>
      </c>
      <c r="Y12" s="267">
        <v>16992.8</v>
      </c>
      <c r="Z12" s="267">
        <v>14282.399999999998</v>
      </c>
      <c r="AA12" s="267">
        <v>15961.439999999999</v>
      </c>
      <c r="AB12" s="181"/>
      <c r="AC12" s="11" t="s">
        <v>29</v>
      </c>
      <c r="AD12" s="181"/>
      <c r="AE12" s="11"/>
      <c r="AF12" s="181"/>
      <c r="AG12" s="11"/>
      <c r="AH12" s="181"/>
      <c r="AI12" s="11"/>
      <c r="AJ12" s="181"/>
    </row>
    <row r="13" spans="1:54" s="43" customFormat="1" ht="14.25" customHeight="1" outlineLevel="1">
      <c r="A13" s="268" t="s">
        <v>49</v>
      </c>
      <c r="B13" s="275" t="s">
        <v>50</v>
      </c>
      <c r="C13" s="261" t="s">
        <v>78</v>
      </c>
      <c r="D13" s="270">
        <v>1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71"/>
      <c r="Z13" s="271"/>
      <c r="AA13" s="271"/>
    </row>
    <row r="14" spans="1:54" s="43" customFormat="1" ht="14.25" customHeight="1" outlineLevel="1">
      <c r="A14" s="268" t="s">
        <v>49</v>
      </c>
      <c r="B14" s="275" t="s">
        <v>50</v>
      </c>
      <c r="C14" s="261" t="s">
        <v>79</v>
      </c>
      <c r="D14" s="270">
        <v>1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271"/>
      <c r="Z14" s="271"/>
      <c r="AA14" s="271"/>
    </row>
    <row r="15" spans="1:54" s="43" customFormat="1" ht="14.25" customHeight="1" outlineLevel="1">
      <c r="A15" s="268" t="s">
        <v>49</v>
      </c>
      <c r="B15" s="275" t="s">
        <v>50</v>
      </c>
      <c r="C15" s="261" t="s">
        <v>80</v>
      </c>
      <c r="D15" s="270">
        <v>2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271"/>
      <c r="Z15" s="271"/>
      <c r="AA15" s="271"/>
    </row>
    <row r="16" spans="1:54" s="43" customFormat="1" ht="14.25" customHeight="1" outlineLevel="1">
      <c r="A16" s="268" t="s">
        <v>49</v>
      </c>
      <c r="B16" s="275" t="s">
        <v>113</v>
      </c>
      <c r="C16" s="261" t="s">
        <v>85</v>
      </c>
      <c r="D16" s="270">
        <v>1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271"/>
      <c r="Z16" s="271"/>
      <c r="AA16" s="271"/>
    </row>
    <row r="17" spans="1:36" s="43" customFormat="1" ht="14.25" customHeight="1" outlineLevel="1">
      <c r="A17" s="268" t="s">
        <v>49</v>
      </c>
      <c r="B17" s="275" t="s">
        <v>113</v>
      </c>
      <c r="C17" s="261" t="s">
        <v>86</v>
      </c>
      <c r="D17" s="270">
        <v>3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271"/>
      <c r="Z17" s="271"/>
      <c r="AA17" s="271"/>
    </row>
    <row r="18" spans="1:36" s="43" customFormat="1" ht="14.25" customHeight="1" outlineLevel="1">
      <c r="A18" s="268" t="s">
        <v>49</v>
      </c>
      <c r="B18" s="275" t="s">
        <v>113</v>
      </c>
      <c r="C18" s="261" t="s">
        <v>87</v>
      </c>
      <c r="D18" s="270">
        <v>5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271"/>
      <c r="Z18" s="271"/>
      <c r="AA18" s="271"/>
    </row>
    <row r="19" spans="1:36" s="43" customFormat="1" ht="14.25" customHeight="1" outlineLevel="1">
      <c r="A19" s="268" t="s">
        <v>49</v>
      </c>
      <c r="B19" s="275" t="s">
        <v>113</v>
      </c>
      <c r="C19" s="261" t="s">
        <v>119</v>
      </c>
      <c r="D19" s="270">
        <v>1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271"/>
      <c r="Z19" s="271"/>
      <c r="AA19" s="271"/>
    </row>
    <row r="20" spans="1:36" s="43" customFormat="1" ht="14.25" customHeight="1" outlineLevel="1">
      <c r="A20" s="268" t="s">
        <v>49</v>
      </c>
      <c r="B20" s="275" t="s">
        <v>113</v>
      </c>
      <c r="C20" s="261" t="s">
        <v>121</v>
      </c>
      <c r="D20" s="270">
        <v>1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271"/>
      <c r="Z20" s="271"/>
      <c r="AA20" s="271"/>
    </row>
    <row r="21" spans="1:36" s="43" customFormat="1" ht="14.25" customHeight="1" outlineLevel="1">
      <c r="A21" s="268" t="s">
        <v>49</v>
      </c>
      <c r="B21" s="275" t="s">
        <v>115</v>
      </c>
      <c r="C21" s="261" t="s">
        <v>164</v>
      </c>
      <c r="D21" s="270">
        <v>2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71"/>
      <c r="Z21" s="271"/>
      <c r="AA21" s="271"/>
    </row>
    <row r="22" spans="1:36" s="43" customFormat="1" ht="14.25" customHeight="1" outlineLevel="1">
      <c r="A22" s="268" t="s">
        <v>49</v>
      </c>
      <c r="B22" s="275" t="s">
        <v>115</v>
      </c>
      <c r="C22" s="261" t="s">
        <v>111</v>
      </c>
      <c r="D22" s="270">
        <v>1</v>
      </c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271"/>
      <c r="Z22" s="271"/>
      <c r="AA22" s="271"/>
    </row>
    <row r="23" spans="1:36" s="43" customFormat="1" ht="14.25" customHeight="1" outlineLevel="1">
      <c r="A23" s="268" t="s">
        <v>49</v>
      </c>
      <c r="B23" s="275" t="s">
        <v>115</v>
      </c>
      <c r="C23" s="261" t="s">
        <v>112</v>
      </c>
      <c r="D23" s="270">
        <v>1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271"/>
      <c r="Z23" s="271"/>
      <c r="AA23" s="271"/>
    </row>
    <row r="24" spans="1:36" s="43" customFormat="1" ht="14.1" customHeight="1" outlineLevel="1">
      <c r="A24" s="268" t="s">
        <v>49</v>
      </c>
      <c r="B24" s="275" t="s">
        <v>115</v>
      </c>
      <c r="C24" s="261" t="s">
        <v>143</v>
      </c>
      <c r="D24" s="270">
        <v>1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271"/>
      <c r="Z24" s="271"/>
      <c r="AA24" s="271"/>
    </row>
    <row r="25" spans="1:36" s="43" customFormat="1" ht="14.25" customHeight="1" outlineLevel="1">
      <c r="A25" s="268" t="s">
        <v>49</v>
      </c>
      <c r="B25" s="275" t="s">
        <v>116</v>
      </c>
      <c r="C25" s="261" t="s">
        <v>106</v>
      </c>
      <c r="D25" s="270">
        <v>2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271"/>
      <c r="Z25" s="271"/>
      <c r="AA25" s="271"/>
    </row>
    <row r="26" spans="1:36" s="43" customFormat="1" ht="14.1" customHeight="1" outlineLevel="1">
      <c r="A26" s="268" t="s">
        <v>49</v>
      </c>
      <c r="B26" s="275" t="s">
        <v>116</v>
      </c>
      <c r="C26" s="261" t="s">
        <v>107</v>
      </c>
      <c r="D26" s="270">
        <v>1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271"/>
      <c r="Z26" s="271"/>
      <c r="AA26" s="271"/>
    </row>
    <row r="27" spans="1:36" s="43" customFormat="1" ht="14.1" customHeight="1" outlineLevel="1">
      <c r="A27" s="268" t="s">
        <v>49</v>
      </c>
      <c r="B27" s="275" t="s">
        <v>116</v>
      </c>
      <c r="C27" s="261" t="s">
        <v>108</v>
      </c>
      <c r="D27" s="270">
        <v>1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271"/>
      <c r="Z27" s="271"/>
      <c r="AA27" s="271"/>
    </row>
    <row r="28" spans="1:36" s="43" customFormat="1" ht="14.25" customHeight="1" outlineLevel="1">
      <c r="A28" s="268"/>
      <c r="B28" s="275"/>
      <c r="C28" s="261"/>
      <c r="D28" s="270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271"/>
      <c r="Z28" s="271"/>
      <c r="AA28" s="271"/>
    </row>
    <row r="29" spans="1:36" s="268" customFormat="1" ht="19.5" customHeight="1" outlineLevel="1">
      <c r="A29" s="268" t="s">
        <v>49</v>
      </c>
      <c r="B29" s="264" t="s">
        <v>146</v>
      </c>
      <c r="C29" s="265" t="s">
        <v>148</v>
      </c>
      <c r="D29" s="266"/>
      <c r="E29" s="121">
        <v>2122750</v>
      </c>
      <c r="F29" s="121">
        <v>1279650</v>
      </c>
      <c r="G29" s="121">
        <v>1217050</v>
      </c>
      <c r="H29" s="121">
        <v>684200</v>
      </c>
      <c r="I29" s="121">
        <v>207150</v>
      </c>
      <c r="J29" s="121">
        <v>2097395</v>
      </c>
      <c r="K29" s="121">
        <v>1224598</v>
      </c>
      <c r="L29" s="121">
        <v>1207173</v>
      </c>
      <c r="M29" s="121">
        <v>703233</v>
      </c>
      <c r="N29" s="121">
        <v>224213.99999999994</v>
      </c>
      <c r="O29" s="121">
        <v>1920961.25</v>
      </c>
      <c r="P29" s="121">
        <v>1144963.7499999998</v>
      </c>
      <c r="Q29" s="121">
        <v>1112922.5</v>
      </c>
      <c r="R29" s="121">
        <v>630923.25</v>
      </c>
      <c r="S29" s="121">
        <v>181507.75</v>
      </c>
      <c r="T29" s="121">
        <v>2030000</v>
      </c>
      <c r="U29" s="121">
        <v>1209000</v>
      </c>
      <c r="V29" s="121">
        <v>1181000</v>
      </c>
      <c r="W29" s="121">
        <v>674000</v>
      </c>
      <c r="X29" s="121">
        <v>198000</v>
      </c>
      <c r="Y29" s="267">
        <v>17547.199999999997</v>
      </c>
      <c r="Z29" s="267">
        <v>14343.999999999998</v>
      </c>
      <c r="AA29" s="267">
        <v>17494.399999999998</v>
      </c>
      <c r="AB29" s="181" t="s">
        <v>29</v>
      </c>
      <c r="AC29" s="11" t="s">
        <v>29</v>
      </c>
      <c r="AD29" s="181"/>
      <c r="AE29" s="11"/>
      <c r="AF29" s="181"/>
      <c r="AG29" s="11"/>
      <c r="AH29" s="181"/>
      <c r="AI29" s="11"/>
      <c r="AJ29" s="181"/>
    </row>
    <row r="30" spans="1:36" s="43" customFormat="1" ht="14.25" customHeight="1" outlineLevel="1">
      <c r="A30" s="268" t="s">
        <v>49</v>
      </c>
      <c r="B30" s="275" t="s">
        <v>50</v>
      </c>
      <c r="C30" s="261" t="s">
        <v>78</v>
      </c>
      <c r="D30" s="270">
        <v>3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271"/>
      <c r="Z30" s="271"/>
      <c r="AA30" s="271"/>
    </row>
    <row r="31" spans="1:36" s="43" customFormat="1" ht="14.25" customHeight="1" outlineLevel="1">
      <c r="A31" s="268" t="s">
        <v>49</v>
      </c>
      <c r="B31" s="275" t="s">
        <v>50</v>
      </c>
      <c r="C31" s="261" t="s">
        <v>79</v>
      </c>
      <c r="D31" s="270">
        <v>1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271"/>
      <c r="Z31" s="271"/>
      <c r="AA31" s="271"/>
    </row>
    <row r="32" spans="1:36" s="43" customFormat="1" ht="14.25" customHeight="1" outlineLevel="1">
      <c r="A32" s="268" t="s">
        <v>49</v>
      </c>
      <c r="B32" s="275" t="s">
        <v>50</v>
      </c>
      <c r="C32" s="261" t="s">
        <v>80</v>
      </c>
      <c r="D32" s="270">
        <v>2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271"/>
      <c r="Z32" s="271"/>
      <c r="AA32" s="271"/>
    </row>
    <row r="33" spans="1:36" s="43" customFormat="1" ht="14.25" customHeight="1" outlineLevel="1">
      <c r="A33" s="268" t="s">
        <v>49</v>
      </c>
      <c r="B33" s="275" t="s">
        <v>50</v>
      </c>
      <c r="C33" s="261" t="s">
        <v>118</v>
      </c>
      <c r="D33" s="270">
        <v>1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271"/>
      <c r="Z33" s="271"/>
      <c r="AA33" s="271"/>
    </row>
    <row r="34" spans="1:36" s="43" customFormat="1" ht="14.25" customHeight="1" outlineLevel="1">
      <c r="A34" s="268" t="s">
        <v>49</v>
      </c>
      <c r="B34" s="275" t="s">
        <v>50</v>
      </c>
      <c r="C34" s="261" t="s">
        <v>145</v>
      </c>
      <c r="D34" s="270">
        <v>2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271"/>
      <c r="Z34" s="271"/>
      <c r="AA34" s="271"/>
    </row>
    <row r="35" spans="1:36" s="43" customFormat="1" ht="14.25" customHeight="1" outlineLevel="1">
      <c r="A35" s="268" t="s">
        <v>49</v>
      </c>
      <c r="B35" s="275" t="s">
        <v>114</v>
      </c>
      <c r="C35" s="261" t="s">
        <v>92</v>
      </c>
      <c r="D35" s="270">
        <v>3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271"/>
      <c r="Z35" s="271"/>
      <c r="AA35" s="271"/>
    </row>
    <row r="36" spans="1:36" s="43" customFormat="1" ht="14.25" customHeight="1" outlineLevel="1">
      <c r="A36" s="268" t="s">
        <v>49</v>
      </c>
      <c r="B36" s="275" t="s">
        <v>114</v>
      </c>
      <c r="C36" s="261" t="s">
        <v>93</v>
      </c>
      <c r="D36" s="270">
        <v>2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271"/>
      <c r="Z36" s="271"/>
      <c r="AA36" s="271"/>
    </row>
    <row r="37" spans="1:36" s="43" customFormat="1" ht="14.25" customHeight="1" outlineLevel="1">
      <c r="A37" s="268" t="s">
        <v>49</v>
      </c>
      <c r="B37" s="275" t="s">
        <v>114</v>
      </c>
      <c r="C37" s="261" t="s">
        <v>94</v>
      </c>
      <c r="D37" s="270">
        <v>3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271"/>
      <c r="Z37" s="271"/>
      <c r="AA37" s="271"/>
    </row>
    <row r="38" spans="1:36" s="43" customFormat="1" ht="14.25" customHeight="1" outlineLevel="1">
      <c r="A38" s="268" t="s">
        <v>49</v>
      </c>
      <c r="B38" s="275" t="s">
        <v>114</v>
      </c>
      <c r="C38" s="261" t="s">
        <v>142</v>
      </c>
      <c r="D38" s="270">
        <v>1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271"/>
      <c r="Z38" s="271"/>
      <c r="AA38" s="271"/>
    </row>
    <row r="39" spans="1:36" s="43" customFormat="1" ht="14.25" customHeight="1" outlineLevel="1">
      <c r="A39" s="268" t="s">
        <v>49</v>
      </c>
      <c r="B39" s="275" t="s">
        <v>114</v>
      </c>
      <c r="C39" s="261" t="s">
        <v>120</v>
      </c>
      <c r="D39" s="270">
        <v>2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271"/>
      <c r="Z39" s="271"/>
      <c r="AA39" s="271"/>
    </row>
    <row r="40" spans="1:36" s="43" customFormat="1" ht="14.25" customHeight="1" outlineLevel="1">
      <c r="A40" s="268"/>
      <c r="B40" s="275"/>
      <c r="C40" s="261"/>
      <c r="D40" s="270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271"/>
      <c r="Z40" s="271"/>
      <c r="AA40" s="271"/>
    </row>
    <row r="41" spans="1:36" s="268" customFormat="1" ht="19.5" customHeight="1" outlineLevel="1">
      <c r="A41" s="268" t="s">
        <v>49</v>
      </c>
      <c r="B41" s="264" t="s">
        <v>368</v>
      </c>
      <c r="C41" s="265" t="s">
        <v>134</v>
      </c>
      <c r="D41" s="266"/>
      <c r="E41" s="121">
        <v>2680250</v>
      </c>
      <c r="F41" s="121">
        <v>1567174.7237098445</v>
      </c>
      <c r="G41" s="121">
        <v>1528211.0322875145</v>
      </c>
      <c r="H41" s="121">
        <v>912769.48654618964</v>
      </c>
      <c r="I41" s="121">
        <v>259927.0957947163</v>
      </c>
      <c r="J41" s="121">
        <v>2626855</v>
      </c>
      <c r="K41" s="121">
        <v>1480609.7237098445</v>
      </c>
      <c r="L41" s="121">
        <v>1500214.0322875145</v>
      </c>
      <c r="M41" s="121">
        <v>921241.48654618964</v>
      </c>
      <c r="N41" s="121">
        <v>291271.09579471627</v>
      </c>
      <c r="O41" s="121">
        <v>2562232.5</v>
      </c>
      <c r="P41" s="121">
        <v>1483949.9458879814</v>
      </c>
      <c r="Q41" s="121">
        <v>1449494.5365214881</v>
      </c>
      <c r="R41" s="121">
        <v>851711.99769034062</v>
      </c>
      <c r="S41" s="121">
        <v>239728.70611647284</v>
      </c>
      <c r="T41" s="121">
        <v>2643000</v>
      </c>
      <c r="U41" s="121">
        <v>1507832.4053452115</v>
      </c>
      <c r="V41" s="121">
        <v>1510334.855233853</v>
      </c>
      <c r="W41" s="121">
        <v>899418.15144766145</v>
      </c>
      <c r="X41" s="121">
        <v>259894.87750556791</v>
      </c>
      <c r="Y41" s="267">
        <v>22140.799999999999</v>
      </c>
      <c r="Z41" s="267">
        <v>18374.399999999998</v>
      </c>
      <c r="AA41" s="267">
        <v>22228.799999999996</v>
      </c>
      <c r="AB41" s="181" t="s">
        <v>29</v>
      </c>
      <c r="AC41" s="11" t="s">
        <v>29</v>
      </c>
      <c r="AD41" s="181"/>
      <c r="AE41" s="11"/>
      <c r="AF41" s="181"/>
      <c r="AG41" s="11"/>
      <c r="AH41" s="181"/>
      <c r="AI41" s="11"/>
      <c r="AJ41" s="181"/>
    </row>
    <row r="42" spans="1:36" s="43" customFormat="1" ht="14.25" customHeight="1" outlineLevel="1">
      <c r="A42" s="268" t="s">
        <v>49</v>
      </c>
      <c r="B42" s="275" t="s">
        <v>50</v>
      </c>
      <c r="C42" s="261" t="s">
        <v>78</v>
      </c>
      <c r="D42" s="270">
        <v>3</v>
      </c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271"/>
      <c r="Z42" s="271"/>
      <c r="AA42" s="271"/>
    </row>
    <row r="43" spans="1:36" s="43" customFormat="1" ht="14.25" customHeight="1" outlineLevel="1">
      <c r="A43" s="268" t="s">
        <v>49</v>
      </c>
      <c r="B43" s="275" t="s">
        <v>50</v>
      </c>
      <c r="C43" s="261" t="s">
        <v>79</v>
      </c>
      <c r="D43" s="270">
        <v>1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271"/>
      <c r="Z43" s="271"/>
      <c r="AA43" s="271"/>
    </row>
    <row r="44" spans="1:36" s="43" customFormat="1" ht="14.25" customHeight="1" outlineLevel="1">
      <c r="A44" s="268" t="s">
        <v>49</v>
      </c>
      <c r="B44" s="275" t="s">
        <v>50</v>
      </c>
      <c r="C44" s="261" t="s">
        <v>118</v>
      </c>
      <c r="D44" s="270">
        <v>2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271"/>
      <c r="Z44" s="271"/>
      <c r="AA44" s="271"/>
    </row>
    <row r="45" spans="1:36" s="43" customFormat="1" ht="14.25" customHeight="1" outlineLevel="1">
      <c r="A45" s="268" t="s">
        <v>49</v>
      </c>
      <c r="B45" s="275" t="s">
        <v>50</v>
      </c>
      <c r="C45" s="261" t="s">
        <v>145</v>
      </c>
      <c r="D45" s="270">
        <v>2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271"/>
      <c r="Z45" s="271"/>
      <c r="AA45" s="271"/>
    </row>
    <row r="46" spans="1:36" s="43" customFormat="1" ht="14.25" customHeight="1" outlineLevel="1">
      <c r="A46" s="268" t="s">
        <v>49</v>
      </c>
      <c r="B46" s="275" t="s">
        <v>113</v>
      </c>
      <c r="C46" s="261" t="s">
        <v>85</v>
      </c>
      <c r="D46" s="270">
        <v>4</v>
      </c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271"/>
      <c r="Z46" s="271"/>
      <c r="AA46" s="271"/>
    </row>
    <row r="47" spans="1:36" s="43" customFormat="1" ht="14.25" customHeight="1" outlineLevel="1">
      <c r="A47" s="268" t="s">
        <v>49</v>
      </c>
      <c r="B47" s="275" t="s">
        <v>113</v>
      </c>
      <c r="C47" s="261" t="s">
        <v>86</v>
      </c>
      <c r="D47" s="270">
        <v>4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271"/>
      <c r="Z47" s="271"/>
      <c r="AA47" s="271"/>
    </row>
    <row r="48" spans="1:36" s="43" customFormat="1" ht="14.25" customHeight="1" outlineLevel="1">
      <c r="A48" s="268" t="s">
        <v>49</v>
      </c>
      <c r="B48" s="275" t="s">
        <v>113</v>
      </c>
      <c r="C48" s="261" t="s">
        <v>119</v>
      </c>
      <c r="D48" s="270">
        <v>1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271"/>
      <c r="Z48" s="271"/>
      <c r="AA48" s="271"/>
    </row>
    <row r="49" spans="1:36" s="43" customFormat="1" ht="14.25" customHeight="1" outlineLevel="1">
      <c r="A49" s="268" t="s">
        <v>49</v>
      </c>
      <c r="B49" s="275" t="s">
        <v>113</v>
      </c>
      <c r="C49" s="261" t="s">
        <v>121</v>
      </c>
      <c r="D49" s="270">
        <v>2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271"/>
      <c r="Z49" s="271"/>
      <c r="AA49" s="271"/>
    </row>
    <row r="50" spans="1:36" s="43" customFormat="1" ht="14.25" customHeight="1" outlineLevel="1">
      <c r="A50" s="268" t="s">
        <v>49</v>
      </c>
      <c r="B50" s="275" t="s">
        <v>114</v>
      </c>
      <c r="C50" s="261" t="s">
        <v>92</v>
      </c>
      <c r="D50" s="270">
        <v>6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271"/>
      <c r="Z50" s="271"/>
      <c r="AA50" s="271"/>
    </row>
    <row r="51" spans="1:36" s="43" customFormat="1" ht="14.25" customHeight="1" outlineLevel="1">
      <c r="A51" s="268" t="s">
        <v>49</v>
      </c>
      <c r="B51" s="275" t="s">
        <v>114</v>
      </c>
      <c r="C51" s="261" t="s">
        <v>93</v>
      </c>
      <c r="D51" s="270">
        <v>3</v>
      </c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271"/>
      <c r="Z51" s="271"/>
      <c r="AA51" s="271"/>
    </row>
    <row r="52" spans="1:36" s="43" customFormat="1" ht="14.25" customHeight="1" outlineLevel="1">
      <c r="A52" s="268" t="s">
        <v>49</v>
      </c>
      <c r="B52" s="275" t="s">
        <v>114</v>
      </c>
      <c r="C52" s="261" t="s">
        <v>142</v>
      </c>
      <c r="D52" s="270">
        <v>1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271"/>
      <c r="Z52" s="271"/>
      <c r="AA52" s="271"/>
    </row>
    <row r="53" spans="1:36" s="43" customFormat="1" ht="14.25" customHeight="1" outlineLevel="1">
      <c r="A53" s="268" t="s">
        <v>49</v>
      </c>
      <c r="B53" s="275" t="s">
        <v>114</v>
      </c>
      <c r="C53" s="261" t="s">
        <v>120</v>
      </c>
      <c r="D53" s="270">
        <v>1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271"/>
      <c r="Z53" s="271"/>
      <c r="AA53" s="271"/>
    </row>
    <row r="54" spans="1:36" s="43" customFormat="1" ht="14.25" customHeight="1" outlineLevel="1">
      <c r="A54" s="268" t="s">
        <v>49</v>
      </c>
      <c r="B54" s="275" t="s">
        <v>325</v>
      </c>
      <c r="C54" s="261" t="s">
        <v>365</v>
      </c>
      <c r="D54" s="270">
        <v>8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271"/>
      <c r="Z54" s="271"/>
      <c r="AA54" s="271"/>
    </row>
    <row r="55" spans="1:36" s="43" customFormat="1" ht="14.25" customHeight="1" outlineLevel="1">
      <c r="A55" s="268"/>
      <c r="B55" s="275"/>
      <c r="C55" s="261"/>
      <c r="D55" s="270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271"/>
      <c r="Z55" s="271"/>
      <c r="AA55" s="271"/>
    </row>
    <row r="56" spans="1:36" s="268" customFormat="1" ht="19.5" customHeight="1" outlineLevel="1">
      <c r="A56" s="268" t="s">
        <v>49</v>
      </c>
      <c r="B56" s="264" t="s">
        <v>373</v>
      </c>
      <c r="C56" s="265" t="s">
        <v>363</v>
      </c>
      <c r="D56" s="266"/>
      <c r="E56" s="121">
        <v>1267500</v>
      </c>
      <c r="F56" s="121">
        <v>732190.45231865277</v>
      </c>
      <c r="G56" s="121">
        <v>892050.64517969661</v>
      </c>
      <c r="H56" s="121">
        <v>508880.92909136851</v>
      </c>
      <c r="I56" s="121">
        <v>159045.05987169768</v>
      </c>
      <c r="J56" s="121">
        <v>1250825</v>
      </c>
      <c r="K56" s="121">
        <v>713317.45231865277</v>
      </c>
      <c r="L56" s="121">
        <v>871024.64517969661</v>
      </c>
      <c r="M56" s="121">
        <v>500993.92909136851</v>
      </c>
      <c r="N56" s="121">
        <v>138355.05987169765</v>
      </c>
      <c r="O56" s="121">
        <v>1229220</v>
      </c>
      <c r="P56" s="121">
        <v>701128.96617998835</v>
      </c>
      <c r="Q56" s="121">
        <v>850278.36657593003</v>
      </c>
      <c r="R56" s="121">
        <v>475757.49855646293</v>
      </c>
      <c r="S56" s="121">
        <v>142043.47257279552</v>
      </c>
      <c r="T56" s="121">
        <v>1295000</v>
      </c>
      <c r="U56" s="121">
        <v>737426.50334075722</v>
      </c>
      <c r="V56" s="121">
        <v>896240.53452115809</v>
      </c>
      <c r="W56" s="121">
        <v>497917.59465478844</v>
      </c>
      <c r="X56" s="121">
        <v>155434.29844097997</v>
      </c>
      <c r="Y56" s="267">
        <v>14669.6</v>
      </c>
      <c r="Z56" s="267">
        <v>11431.199999999999</v>
      </c>
      <c r="AA56" s="267">
        <v>14370.399999999998</v>
      </c>
      <c r="AB56" s="181"/>
      <c r="AC56" s="11" t="s">
        <v>29</v>
      </c>
      <c r="AD56" s="181"/>
      <c r="AE56" s="11"/>
      <c r="AF56" s="181"/>
      <c r="AG56" s="11"/>
      <c r="AH56" s="181"/>
      <c r="AI56" s="11"/>
      <c r="AJ56" s="181"/>
    </row>
    <row r="57" spans="1:36" s="43" customFormat="1" ht="14.25" customHeight="1" outlineLevel="1">
      <c r="A57" s="268" t="s">
        <v>49</v>
      </c>
      <c r="B57" s="269" t="s">
        <v>50</v>
      </c>
      <c r="C57" s="261" t="s">
        <v>78</v>
      </c>
      <c r="D57" s="270">
        <v>4</v>
      </c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271"/>
      <c r="Z57" s="271"/>
      <c r="AA57" s="271"/>
    </row>
    <row r="58" spans="1:36" s="43" customFormat="1" ht="14.25" customHeight="1" outlineLevel="1">
      <c r="A58" s="268" t="s">
        <v>49</v>
      </c>
      <c r="B58" s="269" t="s">
        <v>50</v>
      </c>
      <c r="C58" s="261" t="s">
        <v>79</v>
      </c>
      <c r="D58" s="270">
        <v>2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271"/>
      <c r="Z58" s="271"/>
      <c r="AA58" s="271"/>
    </row>
    <row r="59" spans="1:36" s="43" customFormat="1" ht="14.25" customHeight="1" outlineLevel="1">
      <c r="A59" s="268" t="s">
        <v>49</v>
      </c>
      <c r="B59" s="269" t="s">
        <v>50</v>
      </c>
      <c r="C59" s="261" t="s">
        <v>80</v>
      </c>
      <c r="D59" s="270">
        <v>3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271"/>
      <c r="Z59" s="271"/>
      <c r="AA59" s="271"/>
    </row>
    <row r="60" spans="1:36" s="43" customFormat="1" ht="14.25" customHeight="1" outlineLevel="1">
      <c r="A60" s="268" t="s">
        <v>49</v>
      </c>
      <c r="B60" s="269" t="s">
        <v>50</v>
      </c>
      <c r="C60" s="261" t="s">
        <v>81</v>
      </c>
      <c r="D60" s="270">
        <v>1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271"/>
      <c r="Z60" s="271"/>
      <c r="AA60" s="271"/>
    </row>
    <row r="61" spans="1:36" s="43" customFormat="1" ht="14.25" customHeight="1" outlineLevel="1">
      <c r="A61" s="268" t="s">
        <v>49</v>
      </c>
      <c r="B61" s="269" t="s">
        <v>325</v>
      </c>
      <c r="C61" s="261" t="s">
        <v>365</v>
      </c>
      <c r="D61" s="270">
        <v>5</v>
      </c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271"/>
      <c r="Z61" s="271"/>
      <c r="AA61" s="271"/>
    </row>
    <row r="62" spans="1:36" s="43" customFormat="1" ht="14.25" customHeight="1" outlineLevel="1">
      <c r="B62" s="261"/>
      <c r="C62" s="26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262"/>
      <c r="Z62" s="262"/>
      <c r="AA62" s="262"/>
      <c r="AB62" s="261"/>
      <c r="AC62" s="261"/>
      <c r="AD62" s="261"/>
      <c r="AE62" s="261"/>
      <c r="AF62" s="261"/>
      <c r="AG62" s="261"/>
      <c r="AH62" s="261"/>
      <c r="AI62" s="261"/>
      <c r="AJ62" s="261"/>
    </row>
    <row r="63" spans="1:36" s="268" customFormat="1" ht="19.5" customHeight="1" outlineLevel="1">
      <c r="A63" s="268" t="s">
        <v>49</v>
      </c>
      <c r="B63" s="264" t="s">
        <v>373</v>
      </c>
      <c r="C63" s="265" t="s">
        <v>364</v>
      </c>
      <c r="D63" s="266"/>
      <c r="E63" s="121">
        <v>952500</v>
      </c>
      <c r="F63" s="121">
        <v>532190.45231865277</v>
      </c>
      <c r="G63" s="121">
        <v>709650.64517969661</v>
      </c>
      <c r="H63" s="121">
        <v>466880.92909136851</v>
      </c>
      <c r="I63" s="121">
        <v>133945.05987169768</v>
      </c>
      <c r="J63" s="121">
        <v>905439.99999999988</v>
      </c>
      <c r="K63" s="121">
        <v>491652.45231865277</v>
      </c>
      <c r="L63" s="121">
        <v>692661.6451796965</v>
      </c>
      <c r="M63" s="121">
        <v>445319.92909136845</v>
      </c>
      <c r="N63" s="121">
        <v>131138.05987169768</v>
      </c>
      <c r="O63" s="121">
        <v>876639.99999999988</v>
      </c>
      <c r="P63" s="121">
        <v>484395.96617998846</v>
      </c>
      <c r="Q63" s="121">
        <v>645989.36657593003</v>
      </c>
      <c r="R63" s="121">
        <v>427018.49855646287</v>
      </c>
      <c r="S63" s="121">
        <v>106785.47257279552</v>
      </c>
      <c r="T63" s="121">
        <v>930000</v>
      </c>
      <c r="U63" s="121">
        <v>513426.50334075722</v>
      </c>
      <c r="V63" s="121">
        <v>686240.53452115809</v>
      </c>
      <c r="W63" s="121">
        <v>457917.59465478844</v>
      </c>
      <c r="X63" s="121">
        <v>111434.29844097995</v>
      </c>
      <c r="Y63" s="267">
        <v>17176.5</v>
      </c>
      <c r="Z63" s="267">
        <v>13691.699999999995</v>
      </c>
      <c r="AA63" s="267">
        <v>16800.3</v>
      </c>
      <c r="AB63" s="181"/>
      <c r="AC63" s="11" t="s">
        <v>29</v>
      </c>
      <c r="AD63" s="181"/>
      <c r="AE63" s="11"/>
      <c r="AF63" s="181"/>
      <c r="AG63" s="11"/>
      <c r="AH63" s="181"/>
      <c r="AI63" s="11"/>
      <c r="AJ63" s="181"/>
    </row>
    <row r="64" spans="1:36" s="43" customFormat="1" ht="14.25" customHeight="1" outlineLevel="1">
      <c r="A64" s="268" t="s">
        <v>49</v>
      </c>
      <c r="B64" s="269" t="s">
        <v>50</v>
      </c>
      <c r="C64" s="261" t="s">
        <v>137</v>
      </c>
      <c r="D64" s="270">
        <v>1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271"/>
      <c r="Z64" s="271"/>
      <c r="AA64" s="271"/>
    </row>
    <row r="65" spans="1:27" s="43" customFormat="1" ht="14.25" customHeight="1" outlineLevel="1">
      <c r="A65" s="268" t="s">
        <v>49</v>
      </c>
      <c r="B65" s="269" t="s">
        <v>50</v>
      </c>
      <c r="C65" s="261" t="s">
        <v>118</v>
      </c>
      <c r="D65" s="270">
        <v>3</v>
      </c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271"/>
      <c r="Z65" s="271"/>
      <c r="AA65" s="271"/>
    </row>
    <row r="66" spans="1:27" s="43" customFormat="1" ht="14.25" customHeight="1" outlineLevel="1">
      <c r="A66" s="268" t="s">
        <v>49</v>
      </c>
      <c r="B66" s="269" t="s">
        <v>50</v>
      </c>
      <c r="C66" s="261" t="s">
        <v>84</v>
      </c>
      <c r="D66" s="270">
        <v>2</v>
      </c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271"/>
      <c r="Z66" s="271"/>
      <c r="AA66" s="271"/>
    </row>
    <row r="67" spans="1:27" s="43" customFormat="1" ht="14.25" customHeight="1" outlineLevel="1">
      <c r="A67" s="268" t="s">
        <v>49</v>
      </c>
      <c r="B67" s="269" t="s">
        <v>325</v>
      </c>
      <c r="C67" s="261" t="s">
        <v>365</v>
      </c>
      <c r="D67" s="270">
        <v>5</v>
      </c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271"/>
      <c r="Z67" s="271"/>
      <c r="AA67" s="271"/>
    </row>
    <row r="68" spans="1:27" s="43" customFormat="1" ht="15">
      <c r="A68" s="183" t="s">
        <v>73</v>
      </c>
      <c r="C68" s="261"/>
      <c r="D68" s="270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271"/>
      <c r="Z68" s="271"/>
      <c r="AA68" s="271"/>
    </row>
    <row r="69" spans="1:27" s="261" customFormat="1" ht="15" outlineLevel="1">
      <c r="B69" s="199" t="s">
        <v>117</v>
      </c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47"/>
      <c r="Z69" s="47"/>
      <c r="AA69" s="47"/>
    </row>
    <row r="70" spans="1:27" s="261" customFormat="1" ht="15">
      <c r="B70" s="261" t="s">
        <v>126</v>
      </c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47"/>
      <c r="Z70" s="47"/>
      <c r="AA70" s="47"/>
    </row>
    <row r="71" spans="1:27" s="261" customFormat="1" ht="15">
      <c r="B71" s="261" t="s">
        <v>68</v>
      </c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47"/>
      <c r="Z71" s="47"/>
      <c r="AA71" s="47"/>
    </row>
    <row r="72" spans="1:27" s="43" customFormat="1">
      <c r="B72" s="200" t="s">
        <v>214</v>
      </c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61"/>
      <c r="Z72" s="61"/>
      <c r="AA72" s="61"/>
    </row>
    <row r="73" spans="1:27" s="43" customFormat="1" ht="15"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61"/>
      <c r="Z73" s="61"/>
      <c r="AA73" s="61"/>
    </row>
    <row r="74" spans="1:27" s="43" customFormat="1" ht="15"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61"/>
      <c r="Z74" s="61"/>
      <c r="AA74" s="61"/>
    </row>
    <row r="75" spans="1:27" s="43" customFormat="1" ht="15"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61"/>
      <c r="Z75" s="61"/>
      <c r="AA75" s="61"/>
    </row>
    <row r="76" spans="1:27" ht="15"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60"/>
      <c r="Z76" s="60"/>
      <c r="AA76" s="60"/>
    </row>
    <row r="77" spans="1:27" ht="15"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60"/>
      <c r="Z77" s="60"/>
      <c r="AA77" s="60"/>
    </row>
    <row r="78" spans="1:27" ht="15"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60"/>
      <c r="Z78" s="60"/>
      <c r="AA78" s="60"/>
    </row>
    <row r="79" spans="1:27" ht="15"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60"/>
      <c r="Z79" s="60"/>
      <c r="AA79" s="60"/>
    </row>
    <row r="80" spans="1:27" ht="15"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60"/>
      <c r="Z80" s="60"/>
      <c r="AA80" s="60"/>
    </row>
    <row r="81" spans="5:27" ht="15"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60"/>
      <c r="Z81" s="60"/>
      <c r="AA81" s="60"/>
    </row>
    <row r="82" spans="5:27" ht="15"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60"/>
      <c r="Z82" s="60"/>
      <c r="AA82" s="60"/>
    </row>
    <row r="83" spans="5:27" ht="15"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60"/>
      <c r="Z83" s="60"/>
      <c r="AA83" s="60"/>
    </row>
    <row r="84" spans="5:27" ht="15"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60"/>
      <c r="Z84" s="60"/>
      <c r="AA84" s="60"/>
    </row>
    <row r="85" spans="5:27" ht="15"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60"/>
      <c r="Z85" s="60"/>
      <c r="AA85" s="60"/>
    </row>
    <row r="86" spans="5:27" ht="15"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60"/>
      <c r="Z86" s="60"/>
      <c r="AA86" s="60"/>
    </row>
    <row r="87" spans="5:27" ht="15"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60"/>
      <c r="Z87" s="60"/>
      <c r="AA87" s="60"/>
    </row>
    <row r="88" spans="5:27" ht="15"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60"/>
      <c r="Z88" s="60"/>
      <c r="AA88" s="60"/>
    </row>
    <row r="89" spans="5:27" ht="15"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60"/>
      <c r="Z89" s="60"/>
      <c r="AA89" s="60"/>
    </row>
    <row r="90" spans="5:27" ht="15"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60"/>
      <c r="Z90" s="60"/>
      <c r="AA90" s="60"/>
    </row>
    <row r="91" spans="5:27" ht="15"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60"/>
      <c r="Z91" s="60"/>
      <c r="AA91" s="60"/>
    </row>
    <row r="92" spans="5:27" ht="15"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60"/>
      <c r="Z92" s="60"/>
      <c r="AA92" s="60"/>
    </row>
    <row r="93" spans="5:27" ht="15"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60"/>
      <c r="Z93" s="60"/>
      <c r="AA93" s="60"/>
    </row>
    <row r="94" spans="5:27" ht="15"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60"/>
      <c r="Z94" s="60"/>
      <c r="AA94" s="60"/>
    </row>
    <row r="95" spans="5:27" ht="15"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60"/>
      <c r="Z95" s="60"/>
      <c r="AA95" s="60"/>
    </row>
    <row r="96" spans="5:27" ht="15"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60"/>
      <c r="Z96" s="60"/>
      <c r="AA96" s="60"/>
    </row>
    <row r="97" spans="5:27" ht="15"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60"/>
      <c r="Z97" s="60"/>
      <c r="AA97" s="60"/>
    </row>
    <row r="98" spans="5:27" ht="15"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60"/>
      <c r="Z98" s="60"/>
      <c r="AA98" s="60"/>
    </row>
    <row r="99" spans="5:27" ht="15"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60"/>
      <c r="Z99" s="60"/>
      <c r="AA99" s="60"/>
    </row>
    <row r="100" spans="5:27" ht="15"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60"/>
      <c r="Z100" s="60"/>
      <c r="AA100" s="60"/>
    </row>
    <row r="101" spans="5:27" ht="15"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60"/>
      <c r="Z101" s="60"/>
      <c r="AA101" s="60"/>
    </row>
    <row r="102" spans="5:27" ht="15"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60"/>
      <c r="Z102" s="60"/>
      <c r="AA102" s="60"/>
    </row>
    <row r="103" spans="5:27" ht="15"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60"/>
      <c r="Z103" s="60"/>
      <c r="AA103" s="60"/>
    </row>
    <row r="104" spans="5:27" ht="15"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60"/>
      <c r="Z104" s="60"/>
      <c r="AA104" s="60"/>
    </row>
    <row r="105" spans="5:27" ht="15"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60"/>
      <c r="Z105" s="60"/>
      <c r="AA105" s="60"/>
    </row>
    <row r="106" spans="5:27" ht="15"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60"/>
      <c r="Z106" s="60"/>
      <c r="AA106" s="60"/>
    </row>
    <row r="107" spans="5:27" ht="15"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60"/>
      <c r="Z107" s="60"/>
      <c r="AA107" s="60"/>
    </row>
    <row r="108" spans="5:27" ht="15"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60"/>
      <c r="Z108" s="60"/>
      <c r="AA108" s="60"/>
    </row>
    <row r="109" spans="5:27" ht="15"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60"/>
      <c r="Z109" s="60"/>
      <c r="AA109" s="60"/>
    </row>
    <row r="110" spans="5:27" ht="15"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60"/>
      <c r="Z110" s="60"/>
      <c r="AA110" s="60"/>
    </row>
    <row r="111" spans="5:27" ht="15"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60"/>
      <c r="Z111" s="60"/>
      <c r="AA111" s="60"/>
    </row>
    <row r="112" spans="5:27" ht="15"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60"/>
      <c r="Z112" s="60"/>
      <c r="AA112" s="60"/>
    </row>
    <row r="113" spans="5:27" ht="15"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60"/>
      <c r="Z113" s="60"/>
      <c r="AA113" s="60"/>
    </row>
    <row r="114" spans="5:27" ht="15"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60"/>
      <c r="Z114" s="60"/>
      <c r="AA114" s="60"/>
    </row>
    <row r="115" spans="5:27" ht="15"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60"/>
      <c r="Z115" s="60"/>
      <c r="AA115" s="60"/>
    </row>
    <row r="116" spans="5:27" ht="15"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60"/>
      <c r="Z116" s="60"/>
      <c r="AA116" s="60"/>
    </row>
    <row r="117" spans="5:27" ht="15"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60"/>
      <c r="Z117" s="60"/>
      <c r="AA117" s="60"/>
    </row>
    <row r="118" spans="5:27" ht="15"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60"/>
      <c r="Z118" s="60"/>
      <c r="AA118" s="60"/>
    </row>
    <row r="119" spans="5:27" ht="15"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60"/>
      <c r="Z119" s="60"/>
      <c r="AA119" s="60"/>
    </row>
    <row r="120" spans="5:27" ht="15"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60"/>
      <c r="Z120" s="60"/>
      <c r="AA120" s="60"/>
    </row>
    <row r="121" spans="5:27" ht="15"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60"/>
      <c r="Z121" s="60"/>
      <c r="AA121" s="60"/>
    </row>
    <row r="122" spans="5:27" ht="15"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60"/>
      <c r="Z122" s="60"/>
      <c r="AA122" s="60"/>
    </row>
    <row r="123" spans="5:27" ht="15"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60"/>
      <c r="Z123" s="60"/>
      <c r="AA123" s="60"/>
    </row>
    <row r="124" spans="5:27" ht="15"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60"/>
      <c r="Z124" s="60"/>
      <c r="AA124" s="60"/>
    </row>
    <row r="125" spans="5:27" ht="15"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60"/>
      <c r="Z125" s="60"/>
      <c r="AA125" s="60"/>
    </row>
    <row r="126" spans="5:27" ht="15"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60"/>
      <c r="Z126" s="60"/>
      <c r="AA126" s="60"/>
    </row>
    <row r="127" spans="5:27" ht="15"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60"/>
      <c r="Z127" s="60"/>
      <c r="AA127" s="60"/>
    </row>
    <row r="128" spans="5:27" ht="15"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60"/>
      <c r="Z128" s="60"/>
      <c r="AA128" s="60"/>
    </row>
    <row r="129" spans="5:27" ht="15"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60"/>
      <c r="Z129" s="60"/>
      <c r="AA129" s="60"/>
    </row>
    <row r="130" spans="5:27" ht="15"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60"/>
      <c r="Z130" s="60"/>
      <c r="AA130" s="60"/>
    </row>
    <row r="131" spans="5:27" ht="15"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60"/>
      <c r="Z131" s="60"/>
      <c r="AA131" s="60"/>
    </row>
    <row r="132" spans="5:27" ht="15"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60"/>
      <c r="Z132" s="60"/>
      <c r="AA132" s="60"/>
    </row>
    <row r="133" spans="5:27" ht="15"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60"/>
      <c r="Z133" s="60"/>
      <c r="AA133" s="60"/>
    </row>
    <row r="134" spans="5:27" ht="15"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60"/>
      <c r="Z134" s="60"/>
      <c r="AA134" s="60"/>
    </row>
    <row r="135" spans="5:27" ht="15"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60"/>
      <c r="Z135" s="60"/>
      <c r="AA135" s="60"/>
    </row>
    <row r="136" spans="5:27" ht="15"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60"/>
      <c r="Z136" s="60"/>
      <c r="AA136" s="60"/>
    </row>
    <row r="137" spans="5:27" ht="15"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60"/>
      <c r="Z137" s="60"/>
      <c r="AA137" s="60"/>
    </row>
    <row r="138" spans="5:27" ht="15"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60"/>
      <c r="Z138" s="60"/>
      <c r="AA138" s="60"/>
    </row>
    <row r="139" spans="5:27" ht="15"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60"/>
      <c r="Z139" s="60"/>
      <c r="AA139" s="60"/>
    </row>
    <row r="140" spans="5:27" ht="15"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60"/>
      <c r="Z140" s="60"/>
      <c r="AA140" s="60"/>
    </row>
    <row r="141" spans="5:27" ht="15"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60"/>
      <c r="Z141" s="60"/>
      <c r="AA141" s="60"/>
    </row>
    <row r="142" spans="5:27" ht="15"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60"/>
      <c r="Z142" s="60"/>
      <c r="AA142" s="60"/>
    </row>
    <row r="143" spans="5:27" ht="15"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60"/>
      <c r="Z143" s="60"/>
      <c r="AA143" s="60"/>
    </row>
    <row r="144" spans="5:27" ht="15"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60"/>
      <c r="Z144" s="60"/>
      <c r="AA144" s="60"/>
    </row>
    <row r="145" spans="5:27" ht="15"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60"/>
      <c r="Z145" s="60"/>
      <c r="AA145" s="60"/>
    </row>
    <row r="146" spans="5:27" ht="15"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60"/>
      <c r="Z146" s="60"/>
      <c r="AA146" s="60"/>
    </row>
    <row r="147" spans="5:27" ht="15"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60"/>
      <c r="Z147" s="60"/>
      <c r="AA147" s="60"/>
    </row>
    <row r="148" spans="5:27" ht="15"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60"/>
      <c r="Z148" s="60"/>
      <c r="AA148" s="60"/>
    </row>
    <row r="149" spans="5:27" ht="15"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60"/>
      <c r="Z149" s="60"/>
      <c r="AA149" s="60"/>
    </row>
    <row r="150" spans="5:27" ht="15"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60"/>
      <c r="Z150" s="60"/>
      <c r="AA150" s="60"/>
    </row>
    <row r="151" spans="5:27" ht="15"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60"/>
      <c r="Z151" s="60"/>
      <c r="AA151" s="60"/>
    </row>
    <row r="152" spans="5:27" ht="15"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60"/>
      <c r="Z152" s="60"/>
      <c r="AA152" s="60"/>
    </row>
    <row r="153" spans="5:27" ht="15"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60"/>
      <c r="Z153" s="60"/>
      <c r="AA153" s="60"/>
    </row>
    <row r="154" spans="5:27" ht="15"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60"/>
      <c r="Z154" s="60"/>
      <c r="AA154" s="60"/>
    </row>
    <row r="155" spans="5:27" ht="15"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60"/>
      <c r="Z155" s="60"/>
      <c r="AA155" s="60"/>
    </row>
    <row r="156" spans="5:27" ht="15"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60"/>
      <c r="Z156" s="60"/>
      <c r="AA156" s="60"/>
    </row>
    <row r="157" spans="5:27" ht="15"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60"/>
      <c r="Z157" s="60"/>
      <c r="AA157" s="60"/>
    </row>
    <row r="158" spans="5:27" ht="15"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60"/>
      <c r="Z158" s="60"/>
      <c r="AA158" s="60"/>
    </row>
    <row r="159" spans="5:27" ht="15"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</row>
    <row r="160" spans="5:27" ht="15"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</row>
    <row r="161" spans="5:24" ht="15"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</row>
    <row r="162" spans="5:24" ht="15"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</row>
    <row r="163" spans="5:24" ht="15"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</row>
    <row r="164" spans="5:24" ht="15"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</row>
    <row r="165" spans="5:24" ht="15"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</row>
    <row r="166" spans="5:24" ht="15"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</row>
    <row r="167" spans="5:24" ht="15"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</row>
    <row r="168" spans="5:24" ht="15"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</row>
    <row r="169" spans="5:24" ht="15"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</row>
    <row r="170" spans="5:24" ht="15"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</row>
    <row r="171" spans="5:24" ht="15"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</row>
    <row r="172" spans="5:24" ht="15"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</row>
    <row r="173" spans="5:24" ht="15"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</row>
    <row r="174" spans="5:24" ht="15"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</row>
    <row r="175" spans="5:24" ht="15"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</row>
    <row r="176" spans="5:24" ht="15"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</row>
    <row r="177" spans="5:24" ht="15"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</row>
    <row r="178" spans="5:24" ht="15"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</row>
    <row r="179" spans="5:24" ht="15"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</row>
    <row r="180" spans="5:24" ht="15"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</row>
    <row r="181" spans="5:24" ht="15"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</row>
    <row r="182" spans="5:24" ht="15"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</row>
    <row r="183" spans="5:24" ht="15"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</row>
    <row r="184" spans="5:24" ht="15"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</row>
    <row r="185" spans="5:24" ht="15"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</row>
    <row r="186" spans="5:24" ht="15"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</row>
    <row r="187" spans="5:24" ht="15"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</row>
    <row r="188" spans="5:24" ht="15"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</row>
    <row r="189" spans="5:24" ht="15"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</row>
    <row r="190" spans="5:24" ht="15"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</row>
    <row r="191" spans="5:24" ht="15"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</row>
    <row r="192" spans="5:24" ht="15"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</row>
    <row r="193" spans="5:24" ht="15"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</row>
    <row r="194" spans="5:24" ht="15"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</row>
    <row r="195" spans="5:24" ht="15"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</row>
    <row r="196" spans="5:24" ht="15"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</row>
    <row r="197" spans="5:24" ht="15"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</row>
    <row r="198" spans="5:24" ht="15"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</row>
    <row r="199" spans="5:24" ht="15"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</row>
    <row r="200" spans="5:24" ht="15"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</row>
    <row r="201" spans="5:24" ht="15"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</row>
    <row r="202" spans="5:24" ht="15"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</row>
    <row r="203" spans="5:24" ht="15"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</row>
    <row r="204" spans="5:24" ht="15"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</row>
    <row r="205" spans="5:24" ht="15"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</row>
    <row r="206" spans="5:24" ht="15"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</row>
    <row r="207" spans="5:24" ht="15"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</row>
    <row r="208" spans="5:24" ht="15"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</row>
    <row r="209" spans="5:24" ht="15"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</row>
    <row r="210" spans="5:24" ht="15"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</row>
    <row r="211" spans="5:24" ht="15"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</row>
    <row r="212" spans="5:24" ht="15"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</row>
    <row r="213" spans="5:24" ht="15"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</row>
    <row r="214" spans="5:24" ht="15"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</row>
    <row r="215" spans="5:24" ht="15"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</row>
    <row r="216" spans="5:24" ht="15"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</row>
    <row r="217" spans="5:24" ht="15"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</row>
    <row r="218" spans="5:24" ht="15"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</row>
    <row r="219" spans="5:24" ht="15"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</row>
    <row r="220" spans="5:24" ht="15"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</row>
    <row r="221" spans="5:24" ht="15"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</row>
    <row r="222" spans="5:24" ht="15"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</row>
    <row r="223" spans="5:24" ht="15"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</row>
    <row r="224" spans="5:24" ht="15"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</row>
    <row r="225" spans="5:24" ht="15"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</row>
    <row r="226" spans="5:24" ht="15"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</row>
    <row r="227" spans="5:24" ht="15"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</row>
    <row r="228" spans="5:24" ht="15"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</row>
    <row r="229" spans="5:24" ht="15"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</row>
    <row r="230" spans="5:24" ht="15"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</row>
    <row r="231" spans="5:24" ht="15"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</row>
    <row r="232" spans="5:24" ht="15"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</row>
    <row r="233" spans="5:24" ht="15"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</row>
    <row r="234" spans="5:24"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</row>
    <row r="235" spans="5:24"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</row>
    <row r="236" spans="5:24"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</row>
    <row r="237" spans="5:24"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</row>
    <row r="238" spans="5:24"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</row>
    <row r="239" spans="5:24"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</row>
    <row r="240" spans="5:24"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</row>
    <row r="241" spans="5:24"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</row>
    <row r="242" spans="5:24"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</row>
    <row r="243" spans="5:24"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</row>
    <row r="244" spans="5:24"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</row>
    <row r="245" spans="5:24"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</row>
    <row r="246" spans="5:24"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</row>
    <row r="247" spans="5:24"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</row>
    <row r="248" spans="5:24"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</row>
    <row r="249" spans="5:24"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</row>
    <row r="250" spans="5:24"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</row>
    <row r="251" spans="5:24" ht="15"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02"/>
      <c r="U251" s="202"/>
      <c r="V251" s="202"/>
      <c r="W251" s="202"/>
      <c r="X251" s="202"/>
    </row>
    <row r="252" spans="5:24" ht="15"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202"/>
      <c r="X252" s="202"/>
    </row>
    <row r="253" spans="5:24" ht="15"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</row>
    <row r="254" spans="5:24" ht="15"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</row>
    <row r="255" spans="5:24" ht="15"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</row>
    <row r="256" spans="5:24"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</row>
    <row r="257" spans="5:24"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</row>
    <row r="258" spans="5:24"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</row>
    <row r="259" spans="5:24"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</row>
    <row r="260" spans="5:24"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</row>
    <row r="261" spans="5:24"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</row>
    <row r="262" spans="5:24"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  <c r="T262" s="206"/>
      <c r="U262" s="206"/>
      <c r="V262" s="206"/>
      <c r="W262" s="206"/>
      <c r="X262" s="206"/>
    </row>
    <row r="263" spans="5:24"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</row>
    <row r="264" spans="5:24"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</row>
    <row r="265" spans="5:24"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</row>
    <row r="266" spans="5:24"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</row>
    <row r="267" spans="5:24"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</row>
    <row r="268" spans="5:24"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</row>
    <row r="269" spans="5:24"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06"/>
    </row>
    <row r="270" spans="5:24"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</row>
    <row r="271" spans="5:24"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</row>
    <row r="272" spans="5:24">
      <c r="E272" s="206"/>
      <c r="F272" s="206"/>
      <c r="G272" s="206"/>
      <c r="H272" s="206"/>
      <c r="I272" s="206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  <c r="T272" s="206"/>
      <c r="U272" s="206"/>
      <c r="V272" s="206"/>
      <c r="W272" s="206"/>
      <c r="X272" s="206"/>
    </row>
    <row r="273" spans="5:24">
      <c r="E273" s="206"/>
      <c r="F273" s="206"/>
      <c r="G273" s="206"/>
      <c r="H273" s="206"/>
      <c r="I273" s="206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</row>
    <row r="274" spans="5:24">
      <c r="E274" s="206"/>
      <c r="F274" s="206"/>
      <c r="G274" s="206"/>
      <c r="H274" s="206"/>
      <c r="I274" s="206"/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  <c r="T274" s="206"/>
      <c r="U274" s="206"/>
      <c r="V274" s="206"/>
      <c r="W274" s="206"/>
      <c r="X274" s="206"/>
    </row>
    <row r="275" spans="5:24">
      <c r="E275" s="206"/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</row>
    <row r="276" spans="5:24"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</row>
    <row r="277" spans="5:24"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</row>
    <row r="278" spans="5:24"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</row>
    <row r="279" spans="5:24" ht="15"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  <c r="P279" s="210"/>
      <c r="Q279" s="210"/>
      <c r="R279" s="210"/>
      <c r="S279" s="210"/>
      <c r="T279" s="210"/>
      <c r="U279" s="210"/>
      <c r="V279" s="210"/>
      <c r="W279" s="210"/>
      <c r="X279" s="210"/>
    </row>
    <row r="280" spans="5:24" ht="15">
      <c r="E280" s="210"/>
      <c r="F280" s="210"/>
      <c r="G280" s="210"/>
      <c r="H280" s="210"/>
      <c r="I280" s="210"/>
      <c r="J280" s="210"/>
      <c r="K280" s="210"/>
      <c r="L280" s="210"/>
      <c r="M280" s="210"/>
      <c r="N280" s="210"/>
      <c r="O280" s="210"/>
      <c r="P280" s="210"/>
      <c r="Q280" s="210"/>
      <c r="R280" s="210"/>
      <c r="S280" s="210"/>
      <c r="T280" s="210"/>
      <c r="U280" s="210"/>
      <c r="V280" s="210"/>
      <c r="W280" s="210"/>
      <c r="X280" s="210"/>
    </row>
    <row r="281" spans="5:24"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</row>
    <row r="282" spans="5:24"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</row>
    <row r="283" spans="5:24"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</row>
    <row r="284" spans="5:24"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</row>
    <row r="285" spans="5:24"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</row>
    <row r="286" spans="5:24"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</row>
    <row r="287" spans="5:24"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</row>
    <row r="288" spans="5:24"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</row>
  </sheetData>
  <mergeCells count="8">
    <mergeCell ref="AB4:AJ4"/>
    <mergeCell ref="Y5:AA5"/>
    <mergeCell ref="E6:I6"/>
    <mergeCell ref="J6:N6"/>
    <mergeCell ref="Y6:AA6"/>
    <mergeCell ref="O6:S6"/>
    <mergeCell ref="T6:X6"/>
    <mergeCell ref="E5:X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5</vt:i4>
      </vt:variant>
    </vt:vector>
  </HeadingPairs>
  <TitlesOfParts>
    <vt:vector size="18" baseType="lpstr">
      <vt:lpstr>IL LISTINO-BASI DI COSTRUZIONE</vt:lpstr>
      <vt:lpstr>QUOTE VALORE</vt:lpstr>
      <vt:lpstr> PROMOZIONI TV E STIME</vt:lpstr>
      <vt:lpstr>TABELLARE</vt:lpstr>
      <vt:lpstr>TABELLARE PU</vt:lpstr>
      <vt:lpstr>TV TABELLARE MODULI</vt:lpstr>
      <vt:lpstr>TV TABELLARE MODULI PU</vt:lpstr>
      <vt:lpstr>TV TABELLARE MOD. MULTIRETE</vt:lpstr>
      <vt:lpstr>TV TABELLARE MOD. MULTIRETE PU</vt:lpstr>
      <vt:lpstr>TABELLARE RADIO ITALIA</vt:lpstr>
      <vt:lpstr>TABELLARE RADIO ITALIA PU</vt:lpstr>
      <vt:lpstr>AREE RAI RADIO RADIO ITALIA</vt:lpstr>
      <vt:lpstr>LISTINO DIGITAL ESTATE 22</vt:lpstr>
      <vt:lpstr>'AREE RAI RADIO RADIO ITALIA'!Titoli_stampa</vt:lpstr>
      <vt:lpstr>TABELLARE!Titoli_stampa</vt:lpstr>
      <vt:lpstr>'TABELLARE PU'!Titoli_stampa</vt:lpstr>
      <vt:lpstr>'TABELLARE RADIO ITALIA'!Titoli_stampa</vt:lpstr>
      <vt:lpstr>'TABELLARE RADIO ITALIA PU'!Titoli_stampa</vt:lpstr>
    </vt:vector>
  </TitlesOfParts>
  <Company>Sipra S.p.A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Bruno Eleonora</cp:lastModifiedBy>
  <cp:lastPrinted>2019-06-25T09:42:16Z</cp:lastPrinted>
  <dcterms:created xsi:type="dcterms:W3CDTF">2014-03-24T09:05:08Z</dcterms:created>
  <dcterms:modified xsi:type="dcterms:W3CDTF">2022-05-09T13:13:28Z</dcterms:modified>
</cp:coreProperties>
</file>